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jlerner\Documents\dept business\"/>
    </mc:Choice>
  </mc:AlternateContent>
  <xr:revisionPtr revIDLastSave="0" documentId="13_ncr:1_{6B4B6B1B-EA9E-4643-8CB5-6B35D732C4E4}" xr6:coauthVersionLast="47" xr6:coauthVersionMax="47" xr10:uidLastSave="{00000000-0000-0000-0000-000000000000}"/>
  <bookViews>
    <workbookView xWindow="-110" yWindow="-110" windowWidth="19420" windowHeight="10420" activeTab="1" xr2:uid="{00000000-000D-0000-FFFF-FFFF00000000}"/>
  </bookViews>
  <sheets>
    <sheet name="Program Disclosures" sheetId="1" r:id="rId1"/>
    <sheet name="Time to Completion" sheetId="2" r:id="rId2"/>
    <sheet name="Program Costs" sheetId="3" r:id="rId3"/>
    <sheet name="Internships" sheetId="4" r:id="rId4"/>
    <sheet name="Attrition" sheetId="5" r:id="rId5"/>
    <sheet name="Licensure" sheetId="6" r:id="rId6"/>
    <sheet name="Sheet1" sheetId="7" state="hidden" r:id="rId7"/>
  </sheets>
  <definedNames>
    <definedName name="OLE_LINK1" localSheetId="0">'Program Disclosures'!#REF!</definedName>
    <definedName name="OLE_LINK1" localSheetId="1">'Time to Completion'!#REF!</definedName>
    <definedName name="ROUNDTO2">_xludf.LAMBDA(ROUND(Attrition!$C$7/Attrition!$C$4*100, 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m92eisEi22Pqk/lUCB2sPOqW1fDbdJcp3jMUCwZy4Gc="/>
    </ext>
  </extLst>
</workbook>
</file>

<file path=xl/calcChain.xml><?xml version="1.0" encoding="utf-8"?>
<calcChain xmlns="http://schemas.openxmlformats.org/spreadsheetml/2006/main">
  <c r="C6" i="6" l="1"/>
  <c r="V7" i="5"/>
  <c r="T7" i="5"/>
  <c r="R7" i="5"/>
  <c r="P7" i="5"/>
  <c r="N7" i="5"/>
  <c r="L7" i="5"/>
  <c r="J7" i="5"/>
  <c r="H7" i="5"/>
  <c r="F7" i="5"/>
  <c r="D7" i="5"/>
  <c r="V6" i="5"/>
  <c r="T6" i="5"/>
  <c r="R6" i="5"/>
  <c r="P6" i="5"/>
  <c r="N6" i="5"/>
  <c r="L6" i="5"/>
  <c r="J6" i="5"/>
  <c r="H6" i="5"/>
  <c r="F6" i="5"/>
  <c r="D6" i="5"/>
  <c r="V5" i="5"/>
  <c r="T5" i="5"/>
  <c r="R5" i="5"/>
  <c r="P5" i="5"/>
  <c r="N5" i="5"/>
  <c r="L5" i="5"/>
  <c r="J5" i="5"/>
  <c r="H5" i="5"/>
  <c r="F5" i="5"/>
  <c r="D5" i="5"/>
  <c r="V16" i="4"/>
  <c r="T16" i="4"/>
  <c r="R16" i="4"/>
  <c r="P16" i="4"/>
  <c r="D16" i="4"/>
  <c r="V15" i="4"/>
  <c r="T15" i="4"/>
  <c r="P15" i="4"/>
  <c r="D15" i="4"/>
  <c r="U14" i="4"/>
  <c r="Q14" i="4"/>
  <c r="R15" i="4" s="1"/>
  <c r="O14" i="4"/>
  <c r="M14" i="4"/>
  <c r="N16" i="4" s="1"/>
  <c r="K14" i="4"/>
  <c r="L16" i="4" s="1"/>
  <c r="I14" i="4"/>
  <c r="J15" i="4" s="1"/>
  <c r="G14" i="4"/>
  <c r="H16" i="4" s="1"/>
  <c r="E14" i="4"/>
  <c r="F16" i="4" s="1"/>
  <c r="C14" i="4"/>
  <c r="V9" i="4"/>
  <c r="T9" i="4"/>
  <c r="R9" i="4"/>
  <c r="P9" i="4"/>
  <c r="N9" i="4"/>
  <c r="L9" i="4"/>
  <c r="J9" i="4"/>
  <c r="H9" i="4"/>
  <c r="F9" i="4"/>
  <c r="D9" i="4"/>
  <c r="V8" i="4"/>
  <c r="T8" i="4"/>
  <c r="R8" i="4"/>
  <c r="P8" i="4"/>
  <c r="N8" i="4"/>
  <c r="L8" i="4"/>
  <c r="J8" i="4"/>
  <c r="H8" i="4"/>
  <c r="F8" i="4"/>
  <c r="D8" i="4"/>
  <c r="V7" i="4"/>
  <c r="T7" i="4"/>
  <c r="R7" i="4"/>
  <c r="P7" i="4"/>
  <c r="N7" i="4"/>
  <c r="L7" i="4"/>
  <c r="J7" i="4"/>
  <c r="H7" i="4"/>
  <c r="F7" i="4"/>
  <c r="D7" i="4"/>
  <c r="V6" i="4"/>
  <c r="T6" i="4"/>
  <c r="R6" i="4"/>
  <c r="P6" i="4"/>
  <c r="N6" i="4"/>
  <c r="L6" i="4"/>
  <c r="J6" i="4"/>
  <c r="H6" i="4"/>
  <c r="F6" i="4"/>
  <c r="D6" i="4"/>
  <c r="V5" i="4"/>
  <c r="T5" i="4"/>
  <c r="R5" i="4"/>
  <c r="P5" i="4"/>
  <c r="N5" i="4"/>
  <c r="L5" i="4"/>
  <c r="J5" i="4"/>
  <c r="H5" i="4"/>
  <c r="F5" i="4"/>
  <c r="D5" i="4"/>
  <c r="V4" i="4"/>
  <c r="T4" i="4"/>
  <c r="R4" i="4"/>
  <c r="P4" i="4"/>
  <c r="N4" i="4"/>
  <c r="L4" i="4"/>
  <c r="J4" i="4"/>
  <c r="H4" i="4"/>
  <c r="F4" i="4"/>
  <c r="D4" i="4"/>
  <c r="X12" i="2"/>
  <c r="V12" i="2"/>
  <c r="T12" i="2"/>
  <c r="R12" i="2"/>
  <c r="P12" i="2"/>
  <c r="N12" i="2"/>
  <c r="L12" i="2"/>
  <c r="J12" i="2"/>
  <c r="H12" i="2"/>
  <c r="F12" i="2"/>
  <c r="D12" i="2"/>
  <c r="X11" i="2"/>
  <c r="V11" i="2"/>
  <c r="T11" i="2"/>
  <c r="R11" i="2"/>
  <c r="P11" i="2"/>
  <c r="N11" i="2"/>
  <c r="L11" i="2"/>
  <c r="J11" i="2"/>
  <c r="H11" i="2"/>
  <c r="F11" i="2"/>
  <c r="D11" i="2"/>
  <c r="X10" i="2"/>
  <c r="V10" i="2"/>
  <c r="T10" i="2"/>
  <c r="R10" i="2"/>
  <c r="P10" i="2"/>
  <c r="N10" i="2"/>
  <c r="L10" i="2"/>
  <c r="J10" i="2"/>
  <c r="H10" i="2"/>
  <c r="F10" i="2"/>
  <c r="D10" i="2"/>
  <c r="X9" i="2"/>
  <c r="V9" i="2"/>
  <c r="T9" i="2"/>
  <c r="R9" i="2"/>
  <c r="P9" i="2"/>
  <c r="N9" i="2"/>
  <c r="L9" i="2"/>
  <c r="J9" i="2"/>
  <c r="H9" i="2"/>
  <c r="F9" i="2"/>
  <c r="D9" i="2"/>
  <c r="X8" i="2"/>
  <c r="V8" i="2"/>
  <c r="T8" i="2"/>
  <c r="R8" i="2"/>
  <c r="P8" i="2"/>
  <c r="N8" i="2"/>
  <c r="L8" i="2"/>
  <c r="J8" i="2"/>
  <c r="H8" i="2"/>
  <c r="F8" i="2"/>
  <c r="D8" i="2"/>
  <c r="N15" i="4" l="1"/>
  <c r="J16" i="4"/>
  <c r="F15" i="4"/>
  <c r="H15" i="4"/>
  <c r="L15" i="4"/>
</calcChain>
</file>

<file path=xl/sharedStrings.xml><?xml version="1.0" encoding="utf-8"?>
<sst xmlns="http://schemas.openxmlformats.org/spreadsheetml/2006/main" count="197" uniqueCount="117">
  <si>
    <t>Student Admissions, Outcomes, and Other Data</t>
  </si>
  <si>
    <t>Date Program Tables are updated: 9.23.2024</t>
  </si>
  <si>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</si>
  <si>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</si>
  <si>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r>
      <rPr>
        <sz val="11"/>
        <color theme="1"/>
        <rFont val="Calibri"/>
        <family val="2"/>
      </rPr>
      <t xml:space="preserve">_____ </t>
    </r>
    <r>
      <rPr>
        <b/>
        <sz val="11"/>
        <color theme="1"/>
        <rFont val="Calibri"/>
        <family val="2"/>
      </rPr>
      <t>Yes</t>
    </r>
  </si>
  <si>
    <r>
      <rPr>
        <sz val="11"/>
        <color theme="1"/>
        <rFont val="Calibri"/>
        <family val="2"/>
      </rPr>
      <t>__</t>
    </r>
    <r>
      <rPr>
        <u/>
        <sz val="11"/>
        <color theme="1"/>
        <rFont val="Calibri"/>
        <family val="2"/>
      </rPr>
      <t>X</t>
    </r>
    <r>
      <rPr>
        <sz val="11"/>
        <color theme="1"/>
        <rFont val="Calibri"/>
        <family val="2"/>
      </rPr>
      <t xml:space="preserve">__ </t>
    </r>
    <r>
      <rPr>
        <b/>
        <sz val="11"/>
        <color theme="1"/>
        <rFont val="Calibri"/>
        <family val="2"/>
      </rPr>
      <t>No</t>
    </r>
  </si>
  <si>
    <t>If yes, provide website link (or content from brochure) where this specific information is presented:</t>
  </si>
  <si>
    <t>Time to Completion for all students entering the program</t>
  </si>
  <si>
    <t>Outcome</t>
  </si>
  <si>
    <t>Year in which Degrees were Conferred 
2014-2015</t>
  </si>
  <si>
    <t>Year in which Degrees were Conferred2014-2015</t>
  </si>
  <si>
    <t>Year in which Degrees were Conferred
2015-2016</t>
  </si>
  <si>
    <t>Year in which Degrees were Conferred
2016-2017</t>
  </si>
  <si>
    <t>Year in which Degrees were Conferred 
2017-2018</t>
  </si>
  <si>
    <t>Year in which Degrees were Conferred
2018-2019</t>
  </si>
  <si>
    <t>Year in which Degrees were Conferred
2019-2020</t>
  </si>
  <si>
    <t>Year in which Degrees were Conferred
2020-2021</t>
  </si>
  <si>
    <t>Year in which Degrees were Conferred
2021-2022</t>
  </si>
  <si>
    <t>Year in which Degrees were Conferred
2022-2023</t>
  </si>
  <si>
    <t>Year in which Degrees were Conferred
2023-2024</t>
  </si>
  <si>
    <t>Year in which Degrees were Conferred
Total</t>
  </si>
  <si>
    <t>Total number of students with doctoral degree conferred on transcript</t>
  </si>
  <si>
    <r>
      <rPr>
        <b/>
        <sz val="11"/>
        <color rgb="FF000000"/>
        <rFont val="Times New Roman"/>
        <family val="1"/>
      </rPr>
      <t xml:space="preserve">Mean </t>
    </r>
    <r>
      <rPr>
        <sz val="11"/>
        <color rgb="FF000000"/>
        <rFont val="Times New Roman"/>
        <family val="1"/>
      </rPr>
      <t>number of years to complete the program</t>
    </r>
  </si>
  <si>
    <r>
      <rPr>
        <b/>
        <sz val="11"/>
        <color rgb="FF000000"/>
        <rFont val="Times New Roman"/>
        <family val="1"/>
      </rPr>
      <t>Median</t>
    </r>
    <r>
      <rPr>
        <sz val="11"/>
        <color rgb="FF000000"/>
        <rFont val="Times New Roman"/>
        <family val="1"/>
      </rPr>
      <t xml:space="preserve"> number of years to complete the program</t>
    </r>
  </si>
  <si>
    <t>Time to Degree Ranges</t>
  </si>
  <si>
    <t>N</t>
  </si>
  <si>
    <t>%</t>
  </si>
  <si>
    <t>Students in less than 5 years</t>
  </si>
  <si>
    <t>Students in 5 years</t>
  </si>
  <si>
    <t>Students in 6 years</t>
  </si>
  <si>
    <t>Students in 7 years</t>
  </si>
  <si>
    <t>Students in more than 7 years</t>
  </si>
  <si>
    <t xml:space="preserve">Also, please describe or provide a link to program admissions policies that allow students to enter  with credit for prior graduate work, and the expected </t>
  </si>
  <si>
    <t>implications for time to completion. Please indicate NA if not applicable:</t>
  </si>
  <si>
    <t>The Kean Psy.D. program is intended to be a 5-year, full-time program.  Up to six credits may be transferred, given that these were not required to go toward completion of another earned degree.</t>
  </si>
  <si>
    <t>Program Costs</t>
  </si>
  <si>
    <t>Description</t>
  </si>
  <si>
    <r>
      <rPr>
        <b/>
        <sz val="11"/>
        <color rgb="FF000000"/>
        <rFont val="Times New Roman"/>
        <family val="1"/>
      </rPr>
      <t>2023-2024 1</t>
    </r>
    <r>
      <rPr>
        <b/>
        <vertAlign val="superscript"/>
        <sz val="11"/>
        <color rgb="FF000000"/>
        <rFont val="Times New Roman"/>
        <family val="1"/>
      </rPr>
      <t>st</t>
    </r>
    <r>
      <rPr>
        <b/>
        <sz val="11"/>
        <color rgb="FF000000"/>
        <rFont val="Times New Roman"/>
        <family val="1"/>
      </rPr>
      <t>-year 
Cohort Cost</t>
    </r>
  </si>
  <si>
    <t>Tuition for full-time students (in-state)</t>
  </si>
  <si>
    <t>$11,454.74 (per term, including summer)</t>
  </si>
  <si>
    <t>Tuition for full-time students (out-of-state)</t>
  </si>
  <si>
    <t>$14,505.53 (per term, including summer)</t>
  </si>
  <si>
    <r>
      <rPr>
        <sz val="11"/>
        <color rgb="FF000000"/>
        <rFont val="Times New Roman"/>
        <family val="1"/>
      </rPr>
      <t>Tuition per credit hour for part-time students (</t>
    </r>
    <r>
      <rPr>
        <i/>
        <sz val="11"/>
        <color rgb="FF000000"/>
        <rFont val="Times New Roman"/>
        <family val="1"/>
      </rPr>
      <t>if applicable enter amount; if not applicable enter "NA"</t>
    </r>
    <r>
      <rPr>
        <sz val="11"/>
        <color rgb="FF000000"/>
        <rFont val="Times New Roman"/>
        <family val="1"/>
      </rPr>
      <t>)</t>
    </r>
  </si>
  <si>
    <t>$901.03 (in-state); $1,092.49 (out-of-state)</t>
  </si>
  <si>
    <t xml:space="preserve">University/institution fees or costs </t>
  </si>
  <si>
    <t>up to $1743 (per term, including summer)</t>
  </si>
  <si>
    <t>Additional estimated fees or costs to students (e.g. books, travel, etc.)</t>
  </si>
  <si>
    <t>$750 per term</t>
  </si>
  <si>
    <t xml:space="preserve">Internship Placement - Table 1 </t>
  </si>
  <si>
    <t>Outcome </t>
  </si>
  <si>
    <t>Year Applied for Internship
2014-2015 N</t>
  </si>
  <si>
    <t>Year Applied for Internship
2014-2015 %</t>
  </si>
  <si>
    <t>Year Applied for Internship
2015-2016 N</t>
  </si>
  <si>
    <t>Year Applied for Internship
2015-2016 %</t>
  </si>
  <si>
    <t>Year Applied for Internship
2016-2017 N</t>
  </si>
  <si>
    <t>Year Applied for Internship
2016-2017 %</t>
  </si>
  <si>
    <t>Year Applied for Internship
2017-2018 N</t>
  </si>
  <si>
    <t>Year Applied for Internship
2017-2018 %</t>
  </si>
  <si>
    <t>Year Applied for Internship
2018-2019 N</t>
  </si>
  <si>
    <t>Year Applied for Internship
2018-2019 %</t>
  </si>
  <si>
    <t>Year Applied for Internship
2019-2020 N</t>
  </si>
  <si>
    <t>Year Applied for Internship
2019-2020 %</t>
  </si>
  <si>
    <t>Year Applied for Internship
2020-2021 N</t>
  </si>
  <si>
    <t>Year Applied for Internship
2020-2021 %</t>
  </si>
  <si>
    <t>Year Applied for Internship
2021-2022 N</t>
  </si>
  <si>
    <t>Year Applied for Internship
2021-2022 %</t>
  </si>
  <si>
    <t>Year Applied for Internship
2022-2023 N</t>
  </si>
  <si>
    <t>Year Applied for Internship
2022-2023 %</t>
  </si>
  <si>
    <t>Year Applied for Internship
2023-2024 N</t>
  </si>
  <si>
    <t>Year Applied for Internship
2023-2024 %</t>
  </si>
  <si>
    <t>Students who obtained APA/CPA-accredited internships</t>
  </si>
  <si>
    <r>
      <rPr>
        <sz val="11"/>
        <color rgb="FF000000"/>
        <rFont val="Times New Roman"/>
        <family val="1"/>
      </rPr>
      <t xml:space="preserve">Students who obtained APPIC member internships that were not APA/CPA-accredited </t>
    </r>
    <r>
      <rPr>
        <i/>
        <sz val="11"/>
        <color rgb="FF000000"/>
        <rFont val="Times New Roman"/>
        <family val="1"/>
      </rPr>
      <t>(if applicable)</t>
    </r>
  </si>
  <si>
    <r>
      <rPr>
        <sz val="11"/>
        <color rgb="FF000000"/>
        <rFont val="Times New Roman"/>
        <family val="1"/>
      </rPr>
      <t>Students who obtained other membership organization internships (e.g. CAPIC) that were not APA/CPA-accredited (</t>
    </r>
    <r>
      <rPr>
        <i/>
        <sz val="11"/>
        <color rgb="FF000000"/>
        <rFont val="Times New Roman"/>
        <family val="1"/>
      </rPr>
      <t>if applicable)</t>
    </r>
  </si>
  <si>
    <r>
      <rPr>
        <sz val="11"/>
        <color rgb="FF000000"/>
        <rFont val="Times New Roman"/>
        <family val="1"/>
      </rPr>
      <t>Students who obtained  internships conforming to CDSPP guidelines that were not APA/CPA-accredited (</t>
    </r>
    <r>
      <rPr>
        <i/>
        <sz val="11"/>
        <color rgb="FF000000"/>
        <rFont val="Times New Roman"/>
        <family val="1"/>
      </rPr>
      <t>if applicable)</t>
    </r>
  </si>
  <si>
    <r>
      <rPr>
        <sz val="11"/>
        <color rgb="FF000000"/>
        <rFont val="Times New Roman"/>
        <family val="1"/>
      </rPr>
      <t>Students who obtained other internships that were not APA/CPA-accredited (</t>
    </r>
    <r>
      <rPr>
        <i/>
        <sz val="11"/>
        <color rgb="FF000000"/>
        <rFont val="Times New Roman"/>
        <family val="1"/>
      </rPr>
      <t>if applicable)</t>
    </r>
  </si>
  <si>
    <t>Students who obtained any internship</t>
  </si>
  <si>
    <t>Students who sought or applied for internships including those who withdrew from the application process</t>
  </si>
  <si>
    <t>-</t>
  </si>
  <si>
    <t>Internship Placement - Table 2</t>
  </si>
  <si>
    <t> Outcome</t>
  </si>
  <si>
    <t>Year Applied for Internship 
2015-2016 N</t>
  </si>
  <si>
    <t>Students who obtained paid internships</t>
  </si>
  <si>
    <t>Students who obtained half-time internships* (if applicable)</t>
  </si>
  <si>
    <t>* Cell should only include students who applied for internship and are included in applied cell count from “Internship Placement – Table 1"</t>
  </si>
  <si>
    <t>Attrition</t>
  </si>
  <si>
    <t>Variable</t>
  </si>
  <si>
    <t>Year of First Enrollment
2014-2015 N</t>
  </si>
  <si>
    <t>Year of First Enrollment
2014-2015 %</t>
  </si>
  <si>
    <t>Year of First Enrollment 
2015-2016 N</t>
  </si>
  <si>
    <t>Year of First Enrollment
2015-2016 %</t>
  </si>
  <si>
    <t>Year of First Enrollment
2016-2017 N</t>
  </si>
  <si>
    <t>Year of First Enrollment
2016-2017 %</t>
  </si>
  <si>
    <t>Year of First Enrollment
2017-2018 N</t>
  </si>
  <si>
    <t>Year of First Enrollment
2017-2018 %</t>
  </si>
  <si>
    <t>Year of First Enrollment
2018-2019 N</t>
  </si>
  <si>
    <t>Year of First Enrollment
2018-2019 %</t>
  </si>
  <si>
    <t>Year of First Enrollment
2019-2020 N</t>
  </si>
  <si>
    <t>Year of First Enrollment
2019-2020 %</t>
  </si>
  <si>
    <t>Year of First Enrollment
2020-2021 N</t>
  </si>
  <si>
    <t>Year of First Enrollment
2020-2021 %</t>
  </si>
  <si>
    <t>Year of First Enrollment
2021-2022 N</t>
  </si>
  <si>
    <t>Year of First Enrollment
2021-2022 %</t>
  </si>
  <si>
    <t>Year of First Enrollment
2022-2023 N</t>
  </si>
  <si>
    <t>Year of First Enrollment
2022-2023 %</t>
  </si>
  <si>
    <t>Year of First Enrollment
2023-2024 N</t>
  </si>
  <si>
    <t>Year of First Enrollment 
2023-2024 %</t>
  </si>
  <si>
    <t>Students for whom this is the year of first enrollment (i.e. new students)</t>
  </si>
  <si>
    <t>Students whose doctoral degrees were conferred on their transcripts</t>
  </si>
  <si>
    <t>Students still enrolled in program</t>
  </si>
  <si>
    <t>Students no longer enrolled for any reason other than conferral of doctoral degree</t>
  </si>
  <si>
    <t>Licensure</t>
  </si>
  <si>
    <t>The total number of program graduates (doctoral degrees conferred on transcript) between 2 and 10 years ago</t>
  </si>
  <si>
    <t>The number of these graduates (between 2 and 10 years ago) who became licensed psychologists in the past 10 years</t>
  </si>
  <si>
    <t>Licensure percentage</t>
  </si>
  <si>
    <t>2006-2016</t>
  </si>
  <si>
    <t>2006 to 2016</t>
  </si>
  <si>
    <t>2014-2024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</si>
</sst>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scheme val="minor"/>
    </font>
    <font>
      <sz val="11"/>
      <color theme="1"/>
      <name val="Calibri"/>
      <family val="2"/>
    </font>
    <font>
      <b/>
      <sz val="14"/>
      <color theme="1"/>
      <name val="Times New Roman"/>
      <family val="1"/>
    </font>
    <font>
      <b/>
      <sz val="11"/>
      <color rgb="FF000000"/>
      <name val="Times New Roman"/>
      <family val="1"/>
    </font>
    <font>
      <b/>
      <sz val="11"/>
      <color theme="1"/>
      <name val="Calibri"/>
      <family val="2"/>
    </font>
    <font>
      <sz val="11"/>
      <name val="Calibri"/>
      <family val="2"/>
    </font>
    <font>
      <sz val="11"/>
      <color rgb="FF000000"/>
      <name val="Times New Roman"/>
      <family val="1"/>
    </font>
    <font>
      <sz val="11"/>
      <color theme="1"/>
      <name val="Times New Roman"/>
      <family val="1"/>
    </font>
    <font>
      <b/>
      <sz val="11"/>
      <color rgb="FF000000"/>
      <name val="Calibri"/>
      <family val="2"/>
    </font>
    <font>
      <b/>
      <sz val="14"/>
      <color rgb="FF000000"/>
      <name val="Times New Roman"/>
      <family val="1"/>
    </font>
    <font>
      <b/>
      <sz val="10"/>
      <color rgb="FF000000"/>
      <name val="Times New Roman"/>
      <family val="1"/>
    </font>
    <font>
      <sz val="10"/>
      <color rgb="FF000000"/>
      <name val="Times New Roman"/>
      <family val="1"/>
    </font>
    <font>
      <u/>
      <sz val="11"/>
      <color theme="1"/>
      <name val="Times New Roman"/>
      <family val="1"/>
    </font>
    <font>
      <b/>
      <sz val="11"/>
      <color rgb="FF0C0C0C"/>
      <name val="Times New Roman"/>
      <family val="1"/>
    </font>
    <font>
      <sz val="11"/>
      <color theme="1"/>
      <name val="Calibri"/>
      <family val="2"/>
      <scheme val="minor"/>
    </font>
    <font>
      <u/>
      <sz val="11"/>
      <color theme="1"/>
      <name val="Calibri"/>
      <family val="2"/>
    </font>
    <font>
      <b/>
      <vertAlign val="superscript"/>
      <sz val="11"/>
      <color rgb="FF000000"/>
      <name val="Times New Roman"/>
      <family val="1"/>
    </font>
    <font>
      <i/>
      <sz val="11"/>
      <color rgb="FF000000"/>
      <name val="Times New Roman"/>
      <family val="1"/>
    </font>
  </fonts>
  <fills count="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BFBFBF"/>
        <bgColor rgb="FFBFBFBF"/>
      </patternFill>
    </fill>
    <fill>
      <patternFill patternType="solid">
        <fgColor rgb="FFF3F3F3"/>
        <bgColor rgb="FFF3F3F3"/>
      </patternFill>
    </fill>
  </fills>
  <borders count="81">
    <border>
      <left/>
      <right/>
      <top/>
      <bottom/>
      <diagonal/>
    </border>
    <border>
      <left/>
      <right/>
      <top/>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right/>
      <top/>
      <bottom/>
      <diagonal/>
    </border>
    <border>
      <left/>
      <right/>
      <top/>
      <bottom/>
      <diagonal/>
    </border>
    <border>
      <left style="medium">
        <color rgb="FF000000"/>
      </left>
      <right/>
      <top/>
      <bottom/>
      <diagonal/>
    </border>
    <border>
      <left/>
      <right/>
      <top/>
      <bottom/>
      <diagonal/>
    </border>
    <border>
      <left/>
      <right style="medium">
        <color rgb="FF000000"/>
      </right>
      <top/>
      <bottom/>
      <diagonal/>
    </border>
    <border>
      <left/>
      <right style="medium">
        <color rgb="FF000000"/>
      </right>
      <top style="thin">
        <color rgb="FF000000"/>
      </top>
      <bottom/>
      <diagonal/>
    </border>
    <border>
      <left/>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style="thin">
        <color rgb="FF000000"/>
      </left>
      <right/>
      <top style="medium">
        <color rgb="FF000000"/>
      </top>
      <bottom/>
      <diagonal/>
    </border>
    <border>
      <left/>
      <right/>
      <top style="thin">
        <color rgb="FF000000"/>
      </top>
      <bottom/>
      <diagonal/>
    </border>
    <border>
      <left style="thin">
        <color rgb="FF000000"/>
      </left>
      <right/>
      <top style="thin">
        <color rgb="FF000000"/>
      </top>
      <bottom/>
      <diagonal/>
    </border>
    <border>
      <left style="medium">
        <color rgb="FF000000"/>
      </left>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bottom/>
      <diagonal/>
    </border>
    <border>
      <left style="thin">
        <color rgb="FF000000"/>
      </left>
      <right/>
      <top/>
      <bottom/>
      <diagonal/>
    </border>
    <border>
      <left style="thin">
        <color rgb="FF000000"/>
      </left>
      <right/>
      <top style="thin">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9">
    <xf numFmtId="0" fontId="0" fillId="0" borderId="0" xfId="0"/>
    <xf numFmtId="0" fontId="1" fillId="2" borderId="1" xfId="0" applyFont="1" applyFill="1" applyBorder="1"/>
    <xf numFmtId="0" fontId="2" fillId="0" borderId="0" xfId="0" applyFont="1"/>
    <xf numFmtId="0" fontId="3" fillId="2" borderId="1" xfId="0" applyFont="1" applyFill="1" applyBorder="1" applyAlignment="1">
      <alignment vertical="center"/>
    </xf>
    <xf numFmtId="0" fontId="2" fillId="2" borderId="1" xfId="0" applyFont="1" applyFill="1" applyBorder="1" applyAlignment="1">
      <alignment vertical="center"/>
    </xf>
    <xf numFmtId="0" fontId="1" fillId="2" borderId="3" xfId="0" applyFont="1" applyFill="1" applyBorder="1" applyAlignment="1">
      <alignment horizontal="left" vertical="top"/>
    </xf>
    <xf numFmtId="0" fontId="1" fillId="2" borderId="1" xfId="0" applyFont="1" applyFill="1" applyBorder="1" applyAlignment="1">
      <alignment vertical="top"/>
    </xf>
    <xf numFmtId="0" fontId="1" fillId="2" borderId="5" xfId="0" applyFont="1" applyFill="1" applyBorder="1" applyAlignment="1">
      <alignment horizontal="left" vertical="top"/>
    </xf>
    <xf numFmtId="0" fontId="4" fillId="0" borderId="6" xfId="0" applyFont="1" applyBorder="1" applyAlignment="1">
      <alignment vertical="top"/>
    </xf>
    <xf numFmtId="0" fontId="1" fillId="2" borderId="7" xfId="0" applyFont="1" applyFill="1" applyBorder="1"/>
    <xf numFmtId="0" fontId="2" fillId="2" borderId="10" xfId="0" applyFont="1" applyFill="1" applyBorder="1" applyAlignment="1">
      <alignment vertical="center"/>
    </xf>
    <xf numFmtId="0" fontId="1" fillId="2" borderId="10" xfId="0" applyFont="1" applyFill="1" applyBorder="1"/>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5" xfId="0" applyFont="1" applyFill="1" applyBorder="1" applyAlignment="1">
      <alignment vertical="center" wrapText="1"/>
    </xf>
    <xf numFmtId="0" fontId="6" fillId="2" borderId="16" xfId="0" applyFont="1" applyFill="1" applyBorder="1" applyAlignment="1">
      <alignment vertical="center" wrapText="1"/>
    </xf>
    <xf numFmtId="0" fontId="6" fillId="2" borderId="2" xfId="0" applyFont="1" applyFill="1" applyBorder="1" applyAlignment="1">
      <alignment vertical="center" wrapText="1"/>
    </xf>
    <xf numFmtId="0" fontId="7" fillId="2" borderId="2" xfId="0" applyFont="1" applyFill="1" applyBorder="1" applyAlignment="1">
      <alignment vertical="center" wrapText="1"/>
    </xf>
    <xf numFmtId="0" fontId="7" fillId="2" borderId="16" xfId="0" applyFont="1" applyFill="1" applyBorder="1" applyAlignment="1">
      <alignment vertical="center" wrapText="1"/>
    </xf>
    <xf numFmtId="0" fontId="7" fillId="2" borderId="17" xfId="0" applyFont="1" applyFill="1" applyBorder="1" applyAlignment="1">
      <alignment vertical="center" wrapText="1"/>
    </xf>
    <xf numFmtId="0" fontId="7" fillId="2" borderId="18" xfId="0" applyFont="1" applyFill="1" applyBorder="1" applyAlignment="1">
      <alignment vertical="center" wrapText="1"/>
    </xf>
    <xf numFmtId="0" fontId="7" fillId="2" borderId="2" xfId="0" applyFont="1" applyFill="1" applyBorder="1" applyAlignment="1">
      <alignment vertical="center"/>
    </xf>
    <xf numFmtId="0" fontId="7" fillId="2" borderId="19" xfId="0" applyFont="1" applyFill="1" applyBorder="1" applyAlignment="1">
      <alignment vertical="center"/>
    </xf>
    <xf numFmtId="0" fontId="3" fillId="2" borderId="2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6" fillId="2" borderId="11" xfId="0" applyFont="1" applyFill="1" applyBorder="1" applyAlignment="1">
      <alignment horizontal="center" vertical="center"/>
    </xf>
    <xf numFmtId="1" fontId="6" fillId="2" borderId="21" xfId="0" applyNumberFormat="1" applyFont="1" applyFill="1" applyBorder="1" applyAlignment="1">
      <alignment horizontal="center" vertical="center"/>
    </xf>
    <xf numFmtId="0" fontId="1" fillId="2" borderId="1" xfId="0" applyFont="1" applyFill="1" applyBorder="1" applyAlignment="1">
      <alignment horizontal="center"/>
    </xf>
    <xf numFmtId="0" fontId="3" fillId="2" borderId="20" xfId="0" applyFont="1" applyFill="1" applyBorder="1" applyAlignment="1">
      <alignment vertical="center" wrapText="1"/>
    </xf>
    <xf numFmtId="0" fontId="6" fillId="2" borderId="22" xfId="0" applyFont="1" applyFill="1" applyBorder="1" applyAlignment="1">
      <alignment vertical="center" wrapText="1"/>
    </xf>
    <xf numFmtId="0" fontId="6" fillId="2" borderId="23" xfId="0" applyFont="1" applyFill="1" applyBorder="1" applyAlignment="1">
      <alignment vertical="center" wrapText="1"/>
    </xf>
    <xf numFmtId="0" fontId="6" fillId="2" borderId="24" xfId="0" applyFont="1" applyFill="1" applyBorder="1" applyAlignment="1">
      <alignment vertical="center" wrapText="1"/>
    </xf>
    <xf numFmtId="0" fontId="3" fillId="2" borderId="23" xfId="0" applyFont="1" applyFill="1" applyBorder="1" applyAlignment="1">
      <alignment vertical="center" wrapText="1"/>
    </xf>
    <xf numFmtId="0" fontId="7" fillId="2" borderId="24" xfId="0" applyFont="1" applyFill="1" applyBorder="1" applyAlignment="1">
      <alignment vertical="center" wrapText="1"/>
    </xf>
    <xf numFmtId="0" fontId="7" fillId="2" borderId="23" xfId="0" applyFont="1" applyFill="1" applyBorder="1" applyAlignment="1">
      <alignment vertical="center" wrapText="1"/>
    </xf>
    <xf numFmtId="0" fontId="7" fillId="2" borderId="25" xfId="0" applyFont="1" applyFill="1" applyBorder="1" applyAlignment="1">
      <alignment vertical="center" wrapText="1"/>
    </xf>
    <xf numFmtId="0" fontId="7" fillId="2" borderId="26" xfId="0" applyFont="1" applyFill="1" applyBorder="1" applyAlignment="1">
      <alignment vertical="center" wrapText="1"/>
    </xf>
    <xf numFmtId="0" fontId="7" fillId="2" borderId="24" xfId="0" applyFont="1" applyFill="1" applyBorder="1" applyAlignment="1">
      <alignment vertical="center"/>
    </xf>
    <xf numFmtId="0" fontId="7" fillId="2" borderId="27" xfId="0" applyFont="1" applyFill="1" applyBorder="1" applyAlignment="1">
      <alignment vertical="center"/>
    </xf>
    <xf numFmtId="0" fontId="3" fillId="4" borderId="14"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6" fillId="2" borderId="28" xfId="0" applyFont="1" applyFill="1" applyBorder="1" applyAlignment="1">
      <alignment horizontal="center" vertical="center" wrapText="1"/>
    </xf>
    <xf numFmtId="1" fontId="6" fillId="2" borderId="29" xfId="0" applyNumberFormat="1" applyFont="1" applyFill="1" applyBorder="1" applyAlignment="1">
      <alignment horizontal="center" vertical="center" wrapText="1"/>
    </xf>
    <xf numFmtId="0" fontId="6" fillId="2" borderId="30" xfId="0" applyFont="1" applyFill="1" applyBorder="1" applyAlignment="1">
      <alignment horizontal="center" vertical="center" wrapText="1"/>
    </xf>
    <xf numFmtId="1" fontId="6" fillId="2" borderId="31" xfId="0" applyNumberFormat="1" applyFont="1" applyFill="1" applyBorder="1" applyAlignment="1">
      <alignment horizontal="center" vertical="center" wrapText="1"/>
    </xf>
    <xf numFmtId="1" fontId="6" fillId="2" borderId="3" xfId="0" applyNumberFormat="1" applyFont="1" applyFill="1" applyBorder="1" applyAlignment="1">
      <alignment horizontal="center" vertical="center" wrapText="1"/>
    </xf>
    <xf numFmtId="0" fontId="6" fillId="2" borderId="30" xfId="0" applyFont="1" applyFill="1" applyBorder="1" applyAlignment="1">
      <alignment horizontal="center" vertical="center"/>
    </xf>
    <xf numFmtId="1" fontId="6" fillId="2" borderId="3" xfId="0" applyNumberFormat="1" applyFont="1" applyFill="1" applyBorder="1" applyAlignment="1">
      <alignment horizontal="center" vertical="center"/>
    </xf>
    <xf numFmtId="0" fontId="6" fillId="2" borderId="20" xfId="0" applyFont="1" applyFill="1" applyBorder="1" applyAlignment="1">
      <alignment vertical="center" wrapText="1"/>
    </xf>
    <xf numFmtId="0" fontId="6" fillId="2" borderId="32" xfId="0" applyFont="1" applyFill="1" applyBorder="1" applyAlignment="1">
      <alignment horizontal="center" vertical="center" wrapText="1"/>
    </xf>
    <xf numFmtId="1" fontId="6" fillId="2" borderId="33" xfId="0" applyNumberFormat="1" applyFont="1" applyFill="1" applyBorder="1" applyAlignment="1">
      <alignment horizontal="center" vertical="center" wrapText="1"/>
    </xf>
    <xf numFmtId="0" fontId="6" fillId="2" borderId="34" xfId="0" applyFont="1" applyFill="1" applyBorder="1" applyAlignment="1">
      <alignment horizontal="center" vertical="center" wrapText="1"/>
    </xf>
    <xf numFmtId="1" fontId="6" fillId="2" borderId="35" xfId="0" applyNumberFormat="1" applyFont="1" applyFill="1" applyBorder="1" applyAlignment="1">
      <alignment horizontal="center" vertical="center" wrapText="1"/>
    </xf>
    <xf numFmtId="1" fontId="6" fillId="2" borderId="36" xfId="0" applyNumberFormat="1" applyFont="1" applyFill="1" applyBorder="1" applyAlignment="1">
      <alignment horizontal="center" vertical="center" wrapText="1"/>
    </xf>
    <xf numFmtId="0" fontId="6" fillId="2" borderId="34" xfId="0" applyFont="1" applyFill="1" applyBorder="1" applyAlignment="1">
      <alignment horizontal="center" vertical="center"/>
    </xf>
    <xf numFmtId="1" fontId="6" fillId="2" borderId="36" xfId="0" applyNumberFormat="1" applyFont="1" applyFill="1" applyBorder="1" applyAlignment="1">
      <alignment horizontal="center" vertical="center"/>
    </xf>
    <xf numFmtId="0" fontId="6" fillId="2" borderId="37" xfId="0" applyFont="1" applyFill="1" applyBorder="1" applyAlignment="1">
      <alignment vertical="center" wrapText="1"/>
    </xf>
    <xf numFmtId="0" fontId="6" fillId="2" borderId="38" xfId="0" applyFont="1" applyFill="1" applyBorder="1" applyAlignment="1">
      <alignment horizontal="center" vertical="center" wrapText="1"/>
    </xf>
    <xf numFmtId="1" fontId="6" fillId="2" borderId="39" xfId="0" applyNumberFormat="1" applyFont="1" applyFill="1" applyBorder="1" applyAlignment="1">
      <alignment horizontal="center" vertical="center" wrapText="1"/>
    </xf>
    <xf numFmtId="1" fontId="6" fillId="2" borderId="40" xfId="0" applyNumberFormat="1" applyFont="1" applyFill="1" applyBorder="1" applyAlignment="1">
      <alignment horizontal="center" vertical="center" wrapText="1"/>
    </xf>
    <xf numFmtId="0" fontId="6" fillId="2" borderId="38" xfId="0" applyFont="1" applyFill="1" applyBorder="1" applyAlignment="1">
      <alignment horizontal="center" vertical="center"/>
    </xf>
    <xf numFmtId="1" fontId="6" fillId="2" borderId="40" xfId="0" applyNumberFormat="1" applyFont="1" applyFill="1" applyBorder="1" applyAlignment="1">
      <alignment horizontal="center" vertical="center"/>
    </xf>
    <xf numFmtId="0" fontId="3" fillId="2" borderId="23" xfId="0" applyFont="1" applyFill="1" applyBorder="1" applyAlignment="1">
      <alignment vertical="center"/>
    </xf>
    <xf numFmtId="0" fontId="3" fillId="2" borderId="41" xfId="0" applyFont="1" applyFill="1" applyBorder="1" applyAlignment="1">
      <alignment vertical="center"/>
    </xf>
    <xf numFmtId="0" fontId="1" fillId="2" borderId="23" xfId="0" applyFont="1" applyFill="1" applyBorder="1"/>
    <xf numFmtId="0" fontId="8" fillId="2" borderId="1" xfId="0" applyFont="1" applyFill="1" applyBorder="1" applyAlignment="1">
      <alignment vertical="center"/>
    </xf>
    <xf numFmtId="0" fontId="8" fillId="2" borderId="10" xfId="0" applyFont="1" applyFill="1" applyBorder="1" applyAlignment="1">
      <alignment horizontal="left" vertical="top"/>
    </xf>
    <xf numFmtId="0" fontId="8" fillId="2" borderId="10" xfId="0" applyFont="1" applyFill="1" applyBorder="1" applyAlignment="1">
      <alignment vertical="top"/>
    </xf>
    <xf numFmtId="0" fontId="8" fillId="2" borderId="1" xfId="0" applyFont="1" applyFill="1" applyBorder="1" applyAlignment="1">
      <alignment vertical="top"/>
    </xf>
    <xf numFmtId="0" fontId="1" fillId="0" borderId="8" xfId="0" applyFont="1" applyBorder="1" applyAlignment="1">
      <alignment vertical="center"/>
    </xf>
    <xf numFmtId="0" fontId="1" fillId="0" borderId="42" xfId="0" applyFont="1" applyBorder="1" applyAlignment="1">
      <alignment vertical="center"/>
    </xf>
    <xf numFmtId="0" fontId="1" fillId="2" borderId="43" xfId="0" applyFont="1" applyFill="1" applyBorder="1" applyAlignment="1">
      <alignment vertical="center"/>
    </xf>
    <xf numFmtId="0" fontId="1" fillId="2" borderId="9" xfId="0" applyFont="1" applyFill="1" applyBorder="1" applyAlignment="1">
      <alignment vertical="center"/>
    </xf>
    <xf numFmtId="0" fontId="1" fillId="2" borderId="44" xfId="0" applyFont="1" applyFill="1" applyBorder="1" applyAlignment="1">
      <alignment vertical="center"/>
    </xf>
    <xf numFmtId="0" fontId="1" fillId="2" borderId="45" xfId="0" applyFont="1" applyFill="1" applyBorder="1"/>
    <xf numFmtId="0" fontId="1" fillId="2" borderId="46" xfId="0" applyFont="1" applyFill="1" applyBorder="1"/>
    <xf numFmtId="0" fontId="9" fillId="2" borderId="1" xfId="0" applyFont="1" applyFill="1" applyBorder="1" applyAlignment="1">
      <alignment vertical="center"/>
    </xf>
    <xf numFmtId="0" fontId="3" fillId="3" borderId="47" xfId="0" applyFont="1" applyFill="1" applyBorder="1" applyAlignment="1">
      <alignment horizontal="center" vertical="center"/>
    </xf>
    <xf numFmtId="0" fontId="3" fillId="3" borderId="48" xfId="0" applyFont="1" applyFill="1" applyBorder="1" applyAlignment="1">
      <alignment horizontal="center" vertical="center" wrapText="1"/>
    </xf>
    <xf numFmtId="0" fontId="9" fillId="2" borderId="10" xfId="0" applyFont="1" applyFill="1" applyBorder="1" applyAlignment="1">
      <alignment vertical="center"/>
    </xf>
    <xf numFmtId="0" fontId="10" fillId="3" borderId="13"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6" fillId="2" borderId="51" xfId="0" applyFont="1" applyFill="1" applyBorder="1" applyAlignment="1">
      <alignment vertical="center" wrapText="1"/>
    </xf>
    <xf numFmtId="0" fontId="6" fillId="2" borderId="52" xfId="0" applyFont="1" applyFill="1" applyBorder="1" applyAlignment="1">
      <alignment horizontal="center" vertical="center" wrapText="1"/>
    </xf>
    <xf numFmtId="1" fontId="6" fillId="2" borderId="53" xfId="0" applyNumberFormat="1" applyFont="1" applyFill="1" applyBorder="1" applyAlignment="1">
      <alignment horizontal="center" vertical="center" wrapText="1"/>
    </xf>
    <xf numFmtId="1" fontId="6" fillId="2" borderId="54" xfId="0" applyNumberFormat="1" applyFont="1" applyFill="1" applyBorder="1" applyAlignment="1">
      <alignment horizontal="center" vertical="center" wrapText="1"/>
    </xf>
    <xf numFmtId="1" fontId="6" fillId="2" borderId="55" xfId="0" applyNumberFormat="1" applyFont="1" applyFill="1" applyBorder="1" applyAlignment="1">
      <alignment horizontal="center" vertical="center" wrapText="1"/>
    </xf>
    <xf numFmtId="0" fontId="6" fillId="2" borderId="56" xfId="0" applyFont="1" applyFill="1" applyBorder="1" applyAlignment="1">
      <alignment horizontal="center" vertical="center" wrapText="1"/>
    </xf>
    <xf numFmtId="1" fontId="6" fillId="2" borderId="57" xfId="0" applyNumberFormat="1" applyFont="1" applyFill="1" applyBorder="1" applyAlignment="1">
      <alignment horizontal="center" vertical="center" wrapText="1"/>
    </xf>
    <xf numFmtId="0" fontId="6" fillId="2" borderId="58" xfId="0" applyFont="1" applyFill="1" applyBorder="1" applyAlignment="1">
      <alignment vertical="center" wrapText="1"/>
    </xf>
    <xf numFmtId="0" fontId="6" fillId="2" borderId="59" xfId="0" applyFont="1" applyFill="1" applyBorder="1" applyAlignment="1">
      <alignment horizontal="center" vertical="center" wrapText="1"/>
    </xf>
    <xf numFmtId="1" fontId="6" fillId="2" borderId="60" xfId="0" applyNumberFormat="1" applyFont="1" applyFill="1" applyBorder="1" applyAlignment="1">
      <alignment horizontal="center" vertical="center" wrapText="1"/>
    </xf>
    <xf numFmtId="1" fontId="6" fillId="2" borderId="61" xfId="0" applyNumberFormat="1" applyFont="1" applyFill="1" applyBorder="1" applyAlignment="1">
      <alignment horizontal="center" vertical="center" wrapText="1"/>
    </xf>
    <xf numFmtId="1" fontId="6" fillId="2" borderId="62" xfId="0" applyNumberFormat="1" applyFont="1" applyFill="1" applyBorder="1" applyAlignment="1">
      <alignment horizontal="center" vertical="center" wrapText="1"/>
    </xf>
    <xf numFmtId="0" fontId="6" fillId="2" borderId="63" xfId="0" applyFont="1" applyFill="1" applyBorder="1" applyAlignment="1">
      <alignment horizontal="center" vertical="center" wrapText="1"/>
    </xf>
    <xf numFmtId="1" fontId="6" fillId="2" borderId="6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6" fillId="2" borderId="65" xfId="0" applyNumberFormat="1" applyFont="1" applyFill="1" applyBorder="1" applyAlignment="1">
      <alignment horizontal="center" vertical="center" wrapText="1"/>
    </xf>
    <xf numFmtId="0" fontId="6" fillId="2" borderId="66" xfId="0" applyFont="1" applyFill="1" applyBorder="1" applyAlignment="1">
      <alignment horizontal="center" vertical="center" wrapText="1"/>
    </xf>
    <xf numFmtId="1" fontId="6" fillId="2" borderId="48" xfId="0" applyNumberFormat="1" applyFont="1" applyFill="1" applyBorder="1" applyAlignment="1">
      <alignment horizontal="center" vertical="center" wrapText="1"/>
    </xf>
    <xf numFmtId="1" fontId="6" fillId="2" borderId="67" xfId="0" applyNumberFormat="1" applyFont="1" applyFill="1" applyBorder="1" applyAlignment="1">
      <alignment horizontal="center" vertical="center" wrapText="1"/>
    </xf>
    <xf numFmtId="1" fontId="6" fillId="2" borderId="68" xfId="0" applyNumberFormat="1" applyFont="1" applyFill="1" applyBorder="1" applyAlignment="1">
      <alignment horizontal="center" vertical="center" wrapText="1"/>
    </xf>
    <xf numFmtId="1" fontId="6" fillId="2" borderId="69" xfId="0" applyNumberFormat="1" applyFont="1" applyFill="1" applyBorder="1" applyAlignment="1">
      <alignment horizontal="center" vertical="center" wrapText="1"/>
    </xf>
    <xf numFmtId="0" fontId="11" fillId="3" borderId="23" xfId="0" applyFont="1" applyFill="1" applyBorder="1" applyAlignment="1">
      <alignment vertical="center"/>
    </xf>
    <xf numFmtId="0" fontId="6" fillId="3" borderId="23" xfId="0" applyFont="1" applyFill="1" applyBorder="1" applyAlignment="1">
      <alignment vertical="center"/>
    </xf>
    <xf numFmtId="0" fontId="1" fillId="3" borderId="23" xfId="0" applyFont="1" applyFill="1" applyBorder="1"/>
    <xf numFmtId="0" fontId="10" fillId="3" borderId="8" xfId="0" applyFont="1" applyFill="1" applyBorder="1" applyAlignment="1">
      <alignment horizontal="center" vertical="center" wrapText="1"/>
    </xf>
    <xf numFmtId="0" fontId="10" fillId="3" borderId="70" xfId="0" applyFont="1" applyFill="1" applyBorder="1" applyAlignment="1">
      <alignment horizontal="center" vertical="center" wrapText="1"/>
    </xf>
    <xf numFmtId="0" fontId="6" fillId="2" borderId="71" xfId="0" applyFont="1" applyFill="1" applyBorder="1" applyAlignment="1">
      <alignment horizontal="center" vertical="center" wrapText="1"/>
    </xf>
    <xf numFmtId="1" fontId="6" fillId="2" borderId="72" xfId="0" applyNumberFormat="1" applyFont="1" applyFill="1" applyBorder="1" applyAlignment="1">
      <alignment horizontal="center" vertical="center" wrapText="1"/>
    </xf>
    <xf numFmtId="0" fontId="6" fillId="2" borderId="49" xfId="0" applyFont="1" applyFill="1" applyBorder="1" applyAlignment="1">
      <alignment horizontal="center" vertical="center" wrapText="1"/>
    </xf>
    <xf numFmtId="0" fontId="12" fillId="2" borderId="37" xfId="0" applyFont="1" applyFill="1" applyBorder="1" applyAlignment="1">
      <alignment vertical="center" wrapText="1"/>
    </xf>
    <xf numFmtId="0" fontId="6" fillId="2" borderId="73"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11" fillId="2" borderId="41" xfId="0" applyFont="1" applyFill="1" applyBorder="1" applyAlignment="1">
      <alignment vertical="center"/>
    </xf>
    <xf numFmtId="0" fontId="1" fillId="2" borderId="10" xfId="0" applyFont="1" applyFill="1" applyBorder="1" applyAlignment="1">
      <alignment horizontal="center"/>
    </xf>
    <xf numFmtId="0" fontId="3" fillId="5" borderId="11" xfId="0" applyFont="1" applyFill="1" applyBorder="1" applyAlignment="1">
      <alignment horizontal="center" vertical="center"/>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6" fillId="2" borderId="76" xfId="0" applyFont="1" applyFill="1" applyBorder="1" applyAlignment="1">
      <alignment horizontal="center" vertical="center" wrapText="1"/>
    </xf>
    <xf numFmtId="1" fontId="6" fillId="2" borderId="75" xfId="0" applyNumberFormat="1" applyFont="1" applyFill="1" applyBorder="1" applyAlignment="1">
      <alignment horizontal="center" vertical="center" wrapText="1"/>
    </xf>
    <xf numFmtId="1" fontId="6" fillId="2" borderId="77" xfId="0" applyNumberFormat="1" applyFont="1" applyFill="1" applyBorder="1" applyAlignment="1">
      <alignment horizontal="center" vertical="center" wrapText="1"/>
    </xf>
    <xf numFmtId="0" fontId="6" fillId="2" borderId="78" xfId="0" applyFont="1" applyFill="1" applyBorder="1" applyAlignment="1">
      <alignment horizontal="center" vertical="center" wrapText="1"/>
    </xf>
    <xf numFmtId="1" fontId="6" fillId="2" borderId="59" xfId="0" applyNumberFormat="1" applyFont="1" applyFill="1" applyBorder="1" applyAlignment="1">
      <alignment horizontal="center" vertical="center" wrapText="1"/>
    </xf>
    <xf numFmtId="1" fontId="6" fillId="2" borderId="58" xfId="0" applyNumberFormat="1" applyFont="1" applyFill="1" applyBorder="1" applyAlignment="1">
      <alignment horizontal="center" vertical="center" wrapText="1"/>
    </xf>
    <xf numFmtId="0" fontId="6" fillId="2" borderId="79" xfId="0" applyFont="1" applyFill="1" applyBorder="1" applyAlignment="1">
      <alignment horizontal="center" vertical="center" wrapText="1"/>
    </xf>
    <xf numFmtId="1" fontId="6" fillId="2" borderId="63" xfId="0" applyNumberFormat="1" applyFont="1" applyFill="1" applyBorder="1" applyAlignment="1">
      <alignment horizontal="center" vertical="center" wrapText="1"/>
    </xf>
    <xf numFmtId="1" fontId="6" fillId="2" borderId="37" xfId="0" applyNumberFormat="1" applyFont="1" applyFill="1" applyBorder="1" applyAlignment="1">
      <alignment horizontal="center" vertical="center" wrapText="1"/>
    </xf>
    <xf numFmtId="0" fontId="14" fillId="0" borderId="0" xfId="0" applyFont="1"/>
    <xf numFmtId="0" fontId="6" fillId="2" borderId="80" xfId="0" applyFont="1" applyFill="1" applyBorder="1" applyAlignment="1">
      <alignment vertical="center" wrapText="1"/>
    </xf>
    <xf numFmtId="0" fontId="6" fillId="2" borderId="80" xfId="0" applyFont="1" applyFill="1" applyBorder="1" applyAlignment="1">
      <alignment horizontal="center" vertical="center" wrapText="1"/>
    </xf>
    <xf numFmtId="9" fontId="6" fillId="2" borderId="80" xfId="0" applyNumberFormat="1" applyFont="1" applyFill="1" applyBorder="1" applyAlignment="1">
      <alignment horizontal="center" vertical="center" wrapText="1"/>
    </xf>
    <xf numFmtId="0" fontId="3" fillId="3" borderId="80" xfId="0" applyFont="1" applyFill="1" applyBorder="1" applyAlignment="1">
      <alignment horizontal="center" vertical="center" wrapText="1"/>
    </xf>
    <xf numFmtId="0" fontId="13" fillId="3" borderId="80" xfId="0" applyFont="1" applyFill="1" applyBorder="1" applyAlignment="1">
      <alignment horizontal="center"/>
    </xf>
    <xf numFmtId="0" fontId="4" fillId="2" borderId="2" xfId="0" applyFont="1" applyFill="1" applyBorder="1" applyAlignment="1">
      <alignment vertical="top" wrapText="1"/>
    </xf>
    <xf numFmtId="0" fontId="5" fillId="0" borderId="4" xfId="0" applyFont="1" applyBorder="1"/>
  </cellXfs>
  <cellStyles count="1">
    <cellStyle name="Normal" xfId="0" builtinId="0"/>
  </cellStyles>
  <dxfs count="25">
    <dxf>
      <fill>
        <patternFill patternType="solid">
          <fgColor rgb="FFFF0000"/>
          <bgColor rgb="FFFF0000"/>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B8CCE4"/>
          <bgColor rgb="FFB8CCE4"/>
        </patternFill>
      </fill>
    </dxf>
    <dxf>
      <fill>
        <patternFill patternType="solid">
          <fgColor rgb="FFDBE5F1"/>
          <bgColor rgb="FFDBE5F1"/>
        </patternFill>
      </fill>
    </dxf>
    <dxf>
      <fill>
        <patternFill patternType="solid">
          <fgColor theme="1"/>
          <bgColor theme="1"/>
        </patternFill>
      </fill>
    </dxf>
    <dxf>
      <fill>
        <patternFill patternType="solid">
          <fgColor rgb="FFB8CCE4"/>
          <bgColor rgb="FFB8CCE4"/>
        </patternFill>
      </fill>
    </dxf>
    <dxf>
      <fill>
        <patternFill patternType="solid">
          <fgColor rgb="FFDBE5F1"/>
          <bgColor rgb="FFDBE5F1"/>
        </patternFill>
      </fill>
    </dxf>
    <dxf>
      <fill>
        <patternFill patternType="solid">
          <fgColor theme="1"/>
          <bgColor theme="1"/>
        </patternFill>
      </fill>
    </dxf>
    <dxf>
      <fill>
        <patternFill patternType="solid">
          <fgColor rgb="FFB8CCE4"/>
          <bgColor rgb="FFB8CCE4"/>
        </patternFill>
      </fill>
    </dxf>
    <dxf>
      <fill>
        <patternFill patternType="solid">
          <fgColor rgb="FFDBE5F1"/>
          <bgColor rgb="FFDBE5F1"/>
        </patternFill>
      </fill>
    </dxf>
    <dxf>
      <fill>
        <patternFill patternType="solid">
          <fgColor theme="1"/>
          <bgColor theme="1"/>
        </patternFill>
      </fill>
    </dxf>
    <dxf>
      <fill>
        <patternFill patternType="solid">
          <fgColor rgb="FFB8CCE4"/>
          <bgColor rgb="FFB8CCE4"/>
        </patternFill>
      </fill>
    </dxf>
    <dxf>
      <fill>
        <patternFill patternType="solid">
          <fgColor rgb="FFDBE5F1"/>
          <bgColor rgb="FFDBE5F1"/>
        </patternFill>
      </fill>
    </dxf>
    <dxf>
      <fill>
        <patternFill patternType="solid">
          <fgColor theme="1"/>
          <bgColor theme="1"/>
        </patternFill>
      </fill>
    </dxf>
    <dxf>
      <fill>
        <patternFill patternType="solid">
          <fgColor rgb="FFB8CCE4"/>
          <bgColor rgb="FFB8CCE4"/>
        </patternFill>
      </fill>
    </dxf>
    <dxf>
      <fill>
        <patternFill patternType="solid">
          <fgColor rgb="FFDBE5F1"/>
          <bgColor rgb="FFDBE5F1"/>
        </patternFill>
      </fill>
    </dxf>
    <dxf>
      <fill>
        <patternFill patternType="solid">
          <fgColor theme="1"/>
          <bgColor theme="1"/>
        </patternFill>
      </fill>
    </dxf>
    <dxf>
      <fill>
        <patternFill patternType="solid">
          <fgColor rgb="FFB8CCE4"/>
          <bgColor rgb="FFB8CCE4"/>
        </patternFill>
      </fill>
    </dxf>
    <dxf>
      <fill>
        <patternFill patternType="solid">
          <fgColor rgb="FFDBE5F1"/>
          <bgColor rgb="FFDBE5F1"/>
        </patternFill>
      </fill>
    </dxf>
    <dxf>
      <fill>
        <patternFill patternType="solid">
          <fgColor theme="1"/>
          <bgColor theme="1"/>
        </patternFill>
      </fill>
    </dxf>
  </dxfs>
  <tableStyles count="6">
    <tableStyle name="Time to Completion-style" pivot="0" count="3" xr9:uid="{00000000-0011-0000-FFFF-FFFF00000000}">
      <tableStyleElement type="headerRow" dxfId="24"/>
      <tableStyleElement type="firstRowStripe" dxfId="23"/>
      <tableStyleElement type="secondRowStripe" dxfId="22"/>
    </tableStyle>
    <tableStyle name="Program Costs-style" pivot="0" count="3" xr9:uid="{00000000-0011-0000-FFFF-FFFF01000000}">
      <tableStyleElement type="headerRow" dxfId="21"/>
      <tableStyleElement type="firstRowStripe" dxfId="20"/>
      <tableStyleElement type="secondRowStripe" dxfId="19"/>
    </tableStyle>
    <tableStyle name="Internships-style" pivot="0" count="3" xr9:uid="{00000000-0011-0000-FFFF-FFFF02000000}">
      <tableStyleElement type="headerRow" dxfId="18"/>
      <tableStyleElement type="firstRowStripe" dxfId="17"/>
      <tableStyleElement type="secondRowStripe" dxfId="16"/>
    </tableStyle>
    <tableStyle name="Internships-style 2" pivot="0" count="3" xr9:uid="{00000000-0011-0000-FFFF-FFFF03000000}">
      <tableStyleElement type="headerRow" dxfId="15"/>
      <tableStyleElement type="firstRowStripe" dxfId="14"/>
      <tableStyleElement type="secondRowStripe" dxfId="13"/>
    </tableStyle>
    <tableStyle name="Attrition-style" pivot="0" count="3" xr9:uid="{00000000-0011-0000-FFFF-FFFF04000000}">
      <tableStyleElement type="headerRow" dxfId="12"/>
      <tableStyleElement type="firstRowStripe" dxfId="11"/>
      <tableStyleElement type="secondRowStripe" dxfId="10"/>
    </tableStyle>
    <tableStyle name="Licensure-style" pivot="0" count="3" xr9:uid="{00000000-0011-0000-FFFF-FFFF05000000}">
      <tableStyleElement type="headerRow" dxfId="9"/>
      <tableStyleElement type="firstRowStripe" dxfId="8"/>
      <tableStyleElement type="secondRow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3:X12" headerRowCount="0">
  <tableColumns count="23">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 id="22" xr3:uid="{00000000-0010-0000-0000-000016000000}" name="Column22"/>
    <tableColumn id="23" xr3:uid="{00000000-0010-0000-0000-000017000000}" name="Column23"/>
  </tableColumns>
  <tableStyleInfo name="Time to Completion-style" showFirstColumn="1" showLastColumn="1" showRowStripes="1" showColumnStripes="0"/>
  <extLst>
    <ext uri="GoogleSheetsCustomDataVersion1">
      <go:sheetsCustomData xmlns:go="http://customooxmlschemas.google.com/" headerRowCount="1"/>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3:C8">
  <tableColumns count="2">
    <tableColumn id="1" xr3:uid="{00000000-0010-0000-0100-000001000000}" name="Description" dataDxfId="6"/>
    <tableColumn id="2" xr3:uid="{00000000-0010-0000-0100-000002000000}" name="2023-2024 1st-year _x000a_Cohort Cost" dataDxfId="5"/>
  </tableColumns>
  <tableStyleInfo name="Program Cost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B3:V10">
  <tableColumns count="21">
    <tableColumn id="1" xr3:uid="{00000000-0010-0000-0200-000001000000}" name="Outcome "/>
    <tableColumn id="2" xr3:uid="{00000000-0010-0000-0200-000002000000}" name="Year Applied for Internship_x000a_2014-2015 N"/>
    <tableColumn id="3" xr3:uid="{00000000-0010-0000-0200-000003000000}" name="Year Applied for Internship_x000a_2014-2015 %"/>
    <tableColumn id="4" xr3:uid="{00000000-0010-0000-0200-000004000000}" name="Year Applied for Internship_x000a_2015-2016 N"/>
    <tableColumn id="5" xr3:uid="{00000000-0010-0000-0200-000005000000}" name="Year Applied for Internship_x000a_2015-2016 %"/>
    <tableColumn id="6" xr3:uid="{00000000-0010-0000-0200-000006000000}" name="Year Applied for Internship_x000a_2016-2017 N"/>
    <tableColumn id="7" xr3:uid="{00000000-0010-0000-0200-000007000000}" name="Year Applied for Internship_x000a_2016-2017 %"/>
    <tableColumn id="8" xr3:uid="{00000000-0010-0000-0200-000008000000}" name="Year Applied for Internship_x000a_2017-2018 N"/>
    <tableColumn id="9" xr3:uid="{00000000-0010-0000-0200-000009000000}" name="Year Applied for Internship_x000a_2017-2018 %"/>
    <tableColumn id="10" xr3:uid="{00000000-0010-0000-0200-00000A000000}" name="Year Applied for Internship_x000a_2018-2019 N"/>
    <tableColumn id="11" xr3:uid="{00000000-0010-0000-0200-00000B000000}" name="Year Applied for Internship_x000a_2018-2019 %"/>
    <tableColumn id="12" xr3:uid="{00000000-0010-0000-0200-00000C000000}" name="Year Applied for Internship_x000a_2019-2020 N"/>
    <tableColumn id="13" xr3:uid="{00000000-0010-0000-0200-00000D000000}" name="Year Applied for Internship_x000a_2019-2020 %"/>
    <tableColumn id="14" xr3:uid="{00000000-0010-0000-0200-00000E000000}" name="Year Applied for Internship_x000a_2020-2021 N"/>
    <tableColumn id="15" xr3:uid="{00000000-0010-0000-0200-00000F000000}" name="Year Applied for Internship_x000a_2020-2021 %"/>
    <tableColumn id="16" xr3:uid="{00000000-0010-0000-0200-000010000000}" name="Year Applied for Internship_x000a_2021-2022 N"/>
    <tableColumn id="17" xr3:uid="{00000000-0010-0000-0200-000011000000}" name="Year Applied for Internship_x000a_2021-2022 %"/>
    <tableColumn id="18" xr3:uid="{00000000-0010-0000-0200-000012000000}" name="Year Applied for Internship_x000a_2022-2023 N"/>
    <tableColumn id="19" xr3:uid="{00000000-0010-0000-0200-000013000000}" name="Year Applied for Internship_x000a_2022-2023 %"/>
    <tableColumn id="20" xr3:uid="{00000000-0010-0000-0200-000014000000}" name="Year Applied for Internship_x000a_2023-2024 N"/>
    <tableColumn id="21" xr3:uid="{00000000-0010-0000-0200-000015000000}" name="Year Applied for Internship_x000a_2023-2024 %"/>
  </tableColumns>
  <tableStyleInfo name="Internships-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B13:V16">
  <tableColumns count="21">
    <tableColumn id="1" xr3:uid="{00000000-0010-0000-0300-000001000000}" name=" Outcome"/>
    <tableColumn id="2" xr3:uid="{00000000-0010-0000-0300-000002000000}" name="Year Applied for Internship_x000a_2014-2015 N"/>
    <tableColumn id="3" xr3:uid="{00000000-0010-0000-0300-000003000000}" name="Year Applied for Internship_x000a_2014-2015 %"/>
    <tableColumn id="4" xr3:uid="{00000000-0010-0000-0300-000004000000}" name="Year Applied for Internship _x000a_2015-2016 N"/>
    <tableColumn id="5" xr3:uid="{00000000-0010-0000-0300-000005000000}" name="Year Applied for Internship_x000a_2015-2016 %"/>
    <tableColumn id="6" xr3:uid="{00000000-0010-0000-0300-000006000000}" name="Year Applied for Internship_x000a_2016-2017 N"/>
    <tableColumn id="7" xr3:uid="{00000000-0010-0000-0300-000007000000}" name="Year Applied for Internship_x000a_2016-2017 %"/>
    <tableColumn id="8" xr3:uid="{00000000-0010-0000-0300-000008000000}" name="Year Applied for Internship_x000a_2017-2018 N"/>
    <tableColumn id="9" xr3:uid="{00000000-0010-0000-0300-000009000000}" name="Year Applied for Internship_x000a_2017-2018 %"/>
    <tableColumn id="10" xr3:uid="{00000000-0010-0000-0300-00000A000000}" name="Year Applied for Internship_x000a_2018-2019 N"/>
    <tableColumn id="11" xr3:uid="{00000000-0010-0000-0300-00000B000000}" name="Year Applied for Internship_x000a_2018-2019 %"/>
    <tableColumn id="12" xr3:uid="{00000000-0010-0000-0300-00000C000000}" name="Year Applied for Internship_x000a_2019-2020 N"/>
    <tableColumn id="13" xr3:uid="{00000000-0010-0000-0300-00000D000000}" name="Year Applied for Internship_x000a_2019-2020 %"/>
    <tableColumn id="14" xr3:uid="{00000000-0010-0000-0300-00000E000000}" name="Year Applied for Internship_x000a_2020-2021 N"/>
    <tableColumn id="15" xr3:uid="{00000000-0010-0000-0300-00000F000000}" name="Year Applied for Internship_x000a_2020-2021 %"/>
    <tableColumn id="16" xr3:uid="{00000000-0010-0000-0300-000010000000}" name="Year Applied for Internship_x000a_2021-2022 N"/>
    <tableColumn id="17" xr3:uid="{00000000-0010-0000-0300-000011000000}" name="Year Applied for Internship_x000a_2021-2022 %"/>
    <tableColumn id="18" xr3:uid="{00000000-0010-0000-0300-000012000000}" name="Year Applied for Internship_x000a_2022-2023 N"/>
    <tableColumn id="19" xr3:uid="{00000000-0010-0000-0300-000013000000}" name="Year Applied for Internship_x000a_2022-2023 %"/>
    <tableColumn id="20" xr3:uid="{00000000-0010-0000-0300-000014000000}" name="Year Applied for Internship_x000a_2023-2024 N"/>
    <tableColumn id="21" xr3:uid="{00000000-0010-0000-0300-000015000000}" name="Year Applied for Internship_x000a_2023-2024 %"/>
  </tableColumns>
  <tableStyleInfo name="Internships-style 2"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B3:V7">
  <tableColumns count="21">
    <tableColumn id="1" xr3:uid="{00000000-0010-0000-0400-000001000000}" name="Variable"/>
    <tableColumn id="2" xr3:uid="{00000000-0010-0000-0400-000002000000}" name="Year of First Enrollment_x000a_2014-2015 N"/>
    <tableColumn id="3" xr3:uid="{00000000-0010-0000-0400-000003000000}" name="Year of First Enrollment_x000a_2014-2015 %"/>
    <tableColumn id="4" xr3:uid="{00000000-0010-0000-0400-000004000000}" name="Year of First Enrollment _x000a_2015-2016 N"/>
    <tableColumn id="5" xr3:uid="{00000000-0010-0000-0400-000005000000}" name="Year of First Enrollment_x000a_2015-2016 %"/>
    <tableColumn id="6" xr3:uid="{00000000-0010-0000-0400-000006000000}" name="Year of First Enrollment_x000a_2016-2017 N"/>
    <tableColumn id="7" xr3:uid="{00000000-0010-0000-0400-000007000000}" name="Year of First Enrollment_x000a_2016-2017 %"/>
    <tableColumn id="8" xr3:uid="{00000000-0010-0000-0400-000008000000}" name="Year of First Enrollment_x000a_2017-2018 N"/>
    <tableColumn id="9" xr3:uid="{00000000-0010-0000-0400-000009000000}" name="Year of First Enrollment_x000a_2017-2018 %"/>
    <tableColumn id="10" xr3:uid="{00000000-0010-0000-0400-00000A000000}" name="Year of First Enrollment_x000a_2018-2019 N"/>
    <tableColumn id="11" xr3:uid="{00000000-0010-0000-0400-00000B000000}" name="Year of First Enrollment_x000a_2018-2019 %"/>
    <tableColumn id="12" xr3:uid="{00000000-0010-0000-0400-00000C000000}" name="Year of First Enrollment_x000a_2019-2020 N"/>
    <tableColumn id="13" xr3:uid="{00000000-0010-0000-0400-00000D000000}" name="Year of First Enrollment_x000a_2019-2020 %"/>
    <tableColumn id="14" xr3:uid="{00000000-0010-0000-0400-00000E000000}" name="Year of First Enrollment_x000a_2020-2021 N"/>
    <tableColumn id="15" xr3:uid="{00000000-0010-0000-0400-00000F000000}" name="Year of First Enrollment_x000a_2020-2021 %"/>
    <tableColumn id="16" xr3:uid="{00000000-0010-0000-0400-000010000000}" name="Year of First Enrollment_x000a_2021-2022 N"/>
    <tableColumn id="17" xr3:uid="{00000000-0010-0000-0400-000011000000}" name="Year of First Enrollment_x000a_2021-2022 %"/>
    <tableColumn id="18" xr3:uid="{00000000-0010-0000-0400-000012000000}" name="Year of First Enrollment_x000a_2022-2023 N"/>
    <tableColumn id="19" xr3:uid="{00000000-0010-0000-0400-000013000000}" name="Year of First Enrollment_x000a_2022-2023 %"/>
    <tableColumn id="20" xr3:uid="{00000000-0010-0000-0400-000014000000}" name="Year of First Enrollment_x000a_2023-2024 N"/>
    <tableColumn id="21" xr3:uid="{00000000-0010-0000-0400-000015000000}" name="Year of First Enrollment _x000a_2023-2024 %"/>
  </tableColumns>
  <tableStyleInfo name="Attrition-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B3:C6" headerRowDxfId="4" headerRowBorderDxfId="3">
  <tableColumns count="2">
    <tableColumn id="1" xr3:uid="{00000000-0010-0000-0500-000001000000}" name="Outcome" dataDxfId="2"/>
    <tableColumn id="2" xr3:uid="{00000000-0010-0000-0500-000002000000}" name="2014-2024" dataDxfId="1"/>
  </tableColumns>
  <tableStyleInfo name="Licensur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Z7"/>
  <sheetViews>
    <sheetView showGridLines="0" workbookViewId="0"/>
  </sheetViews>
  <sheetFormatPr defaultColWidth="14.453125" defaultRowHeight="15" customHeight="1" x14ac:dyDescent="0.35"/>
  <cols>
    <col min="1" max="1" width="3.1796875" customWidth="1"/>
    <col min="2" max="2" width="78.7265625" customWidth="1"/>
    <col min="3" max="3" width="11.1796875" customWidth="1"/>
    <col min="4" max="4" width="5.54296875" customWidth="1"/>
    <col min="5" max="10" width="5.54296875" hidden="1" customWidth="1"/>
    <col min="11" max="26" width="9.1796875" hidden="1" customWidth="1"/>
  </cols>
  <sheetData>
    <row r="1" spans="2:3" ht="17.5" x14ac:dyDescent="0.35">
      <c r="B1" s="2" t="s">
        <v>0</v>
      </c>
      <c r="C1" s="1"/>
    </row>
    <row r="2" spans="2:3" ht="14.5" x14ac:dyDescent="0.35">
      <c r="B2" s="3" t="s">
        <v>1</v>
      </c>
      <c r="C2" s="1"/>
    </row>
    <row r="3" spans="2:3" ht="14.5" x14ac:dyDescent="0.35">
      <c r="B3" s="3"/>
      <c r="C3" s="1"/>
    </row>
    <row r="4" spans="2:3" ht="17.5" x14ac:dyDescent="0.35">
      <c r="B4" s="4" t="s">
        <v>2</v>
      </c>
      <c r="C4" s="3"/>
    </row>
    <row r="5" spans="2:3" ht="60" customHeight="1" x14ac:dyDescent="0.35">
      <c r="B5" s="147" t="s">
        <v>3</v>
      </c>
      <c r="C5" s="5" t="s">
        <v>4</v>
      </c>
    </row>
    <row r="6" spans="2:3" ht="18" customHeight="1" x14ac:dyDescent="0.35">
      <c r="B6" s="148"/>
      <c r="C6" s="7" t="s">
        <v>5</v>
      </c>
    </row>
    <row r="7" spans="2:3" ht="15" customHeight="1" x14ac:dyDescent="0.35">
      <c r="B7" s="8" t="s">
        <v>6</v>
      </c>
      <c r="C7" s="9"/>
    </row>
  </sheetData>
  <mergeCells count="1">
    <mergeCell ref="B5:B6"/>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B2:X16"/>
  <sheetViews>
    <sheetView showGridLines="0" tabSelected="1" topLeftCell="I3" workbookViewId="0">
      <selection activeCell="X11" sqref="X11"/>
    </sheetView>
  </sheetViews>
  <sheetFormatPr defaultColWidth="14.453125" defaultRowHeight="15" customHeight="1" x14ac:dyDescent="0.35"/>
  <cols>
    <col min="1" max="1" width="3.1796875" customWidth="1"/>
    <col min="2" max="2" width="45.453125" customWidth="1"/>
    <col min="3" max="24" width="10.453125" customWidth="1"/>
    <col min="25" max="26" width="5.7265625" customWidth="1"/>
  </cols>
  <sheetData>
    <row r="2" spans="2:24" ht="17.5" x14ac:dyDescent="0.35">
      <c r="B2" s="10" t="s">
        <v>7</v>
      </c>
      <c r="C2" s="4"/>
      <c r="D2" s="4"/>
      <c r="E2" s="4"/>
      <c r="F2" s="4"/>
      <c r="G2" s="4"/>
      <c r="H2" s="4"/>
      <c r="I2" s="4"/>
      <c r="J2" s="4"/>
      <c r="K2" s="4"/>
      <c r="L2" s="4"/>
      <c r="M2" s="4"/>
      <c r="N2" s="4"/>
      <c r="O2" s="4"/>
      <c r="P2" s="4"/>
      <c r="Q2" s="4"/>
      <c r="R2" s="4"/>
      <c r="S2" s="1"/>
      <c r="T2" s="1"/>
      <c r="U2" s="1"/>
      <c r="V2" s="1"/>
      <c r="W2" s="11"/>
      <c r="X2" s="11"/>
    </row>
    <row r="3" spans="2:24" ht="102" customHeight="1" x14ac:dyDescent="0.35">
      <c r="B3" s="12" t="s">
        <v>8</v>
      </c>
      <c r="C3" s="13" t="s">
        <v>9</v>
      </c>
      <c r="D3" s="14" t="s">
        <v>10</v>
      </c>
      <c r="E3" s="14" t="s">
        <v>11</v>
      </c>
      <c r="F3" s="14" t="s">
        <v>11</v>
      </c>
      <c r="G3" s="14" t="s">
        <v>12</v>
      </c>
      <c r="H3" s="14" t="s">
        <v>12</v>
      </c>
      <c r="I3" s="14" t="s">
        <v>13</v>
      </c>
      <c r="J3" s="14" t="s">
        <v>13</v>
      </c>
      <c r="K3" s="14" t="s">
        <v>14</v>
      </c>
      <c r="L3" s="14" t="s">
        <v>14</v>
      </c>
      <c r="M3" s="14" t="s">
        <v>15</v>
      </c>
      <c r="N3" s="14" t="s">
        <v>15</v>
      </c>
      <c r="O3" s="14" t="s">
        <v>16</v>
      </c>
      <c r="P3" s="14" t="s">
        <v>16</v>
      </c>
      <c r="Q3" s="14" t="s">
        <v>17</v>
      </c>
      <c r="R3" s="14" t="s">
        <v>17</v>
      </c>
      <c r="S3" s="14" t="s">
        <v>18</v>
      </c>
      <c r="T3" s="14" t="s">
        <v>18</v>
      </c>
      <c r="U3" s="14" t="s">
        <v>19</v>
      </c>
      <c r="V3" s="15" t="s">
        <v>19</v>
      </c>
      <c r="W3" s="14" t="s">
        <v>20</v>
      </c>
      <c r="X3" s="16" t="s">
        <v>20</v>
      </c>
    </row>
    <row r="4" spans="2:24" ht="29.25" customHeight="1" x14ac:dyDescent="0.35">
      <c r="B4" s="17" t="s">
        <v>21</v>
      </c>
      <c r="C4" s="18">
        <v>8</v>
      </c>
      <c r="D4" s="19"/>
      <c r="E4" s="20">
        <v>8</v>
      </c>
      <c r="F4" s="19"/>
      <c r="G4" s="20">
        <v>10</v>
      </c>
      <c r="H4" s="19"/>
      <c r="I4" s="21">
        <v>7</v>
      </c>
      <c r="J4" s="22"/>
      <c r="K4" s="21">
        <v>10</v>
      </c>
      <c r="L4" s="22"/>
      <c r="M4" s="21">
        <v>9</v>
      </c>
      <c r="N4" s="22"/>
      <c r="O4" s="21">
        <v>10</v>
      </c>
      <c r="P4" s="22"/>
      <c r="Q4" s="21">
        <v>9</v>
      </c>
      <c r="R4" s="23"/>
      <c r="S4" s="21">
        <v>9</v>
      </c>
      <c r="T4" s="22"/>
      <c r="U4" s="21">
        <v>10</v>
      </c>
      <c r="V4" s="24"/>
      <c r="W4" s="25">
        <v>90</v>
      </c>
      <c r="X4" s="26"/>
    </row>
    <row r="5" spans="2:24" ht="17.25" customHeight="1" x14ac:dyDescent="0.35">
      <c r="B5" s="27" t="s">
        <v>22</v>
      </c>
      <c r="C5" s="28">
        <v>5.125</v>
      </c>
      <c r="D5" s="28"/>
      <c r="E5" s="28">
        <v>5</v>
      </c>
      <c r="F5" s="28"/>
      <c r="G5" s="28">
        <v>5.25</v>
      </c>
      <c r="H5" s="29"/>
      <c r="I5" s="30">
        <v>5.29</v>
      </c>
      <c r="J5" s="30"/>
      <c r="K5" s="30">
        <v>5</v>
      </c>
      <c r="L5" s="30"/>
      <c r="M5" s="30">
        <v>5.22</v>
      </c>
      <c r="N5" s="30"/>
      <c r="O5" s="30">
        <v>5.0999999999999996</v>
      </c>
      <c r="P5" s="30"/>
      <c r="Q5" s="30">
        <v>5</v>
      </c>
      <c r="R5" s="30"/>
      <c r="S5" s="30">
        <v>5</v>
      </c>
      <c r="T5" s="30"/>
      <c r="U5" s="30">
        <v>5.3</v>
      </c>
      <c r="V5" s="30"/>
      <c r="W5" s="31">
        <v>5.13</v>
      </c>
      <c r="X5" s="32"/>
    </row>
    <row r="6" spans="2:24" ht="15" customHeight="1" x14ac:dyDescent="0.35">
      <c r="B6" s="34" t="s">
        <v>23</v>
      </c>
      <c r="C6" s="35">
        <v>5</v>
      </c>
      <c r="D6" s="36"/>
      <c r="E6" s="37">
        <v>5</v>
      </c>
      <c r="F6" s="36"/>
      <c r="G6" s="37">
        <v>5</v>
      </c>
      <c r="H6" s="38"/>
      <c r="I6" s="39">
        <v>5</v>
      </c>
      <c r="J6" s="40"/>
      <c r="K6" s="39">
        <v>5</v>
      </c>
      <c r="L6" s="40"/>
      <c r="M6" s="39">
        <v>5</v>
      </c>
      <c r="N6" s="40"/>
      <c r="O6" s="39">
        <v>5</v>
      </c>
      <c r="P6" s="40"/>
      <c r="Q6" s="39">
        <v>5</v>
      </c>
      <c r="R6" s="41"/>
      <c r="S6" s="39">
        <v>5</v>
      </c>
      <c r="T6" s="40"/>
      <c r="U6" s="39">
        <v>5</v>
      </c>
      <c r="V6" s="42"/>
      <c r="W6" s="43">
        <v>5</v>
      </c>
      <c r="X6" s="44"/>
    </row>
    <row r="7" spans="2:24" ht="14.5" x14ac:dyDescent="0.35">
      <c r="B7" s="45" t="s">
        <v>24</v>
      </c>
      <c r="C7" s="46" t="s">
        <v>25</v>
      </c>
      <c r="D7" s="47" t="s">
        <v>26</v>
      </c>
      <c r="E7" s="48" t="s">
        <v>25</v>
      </c>
      <c r="F7" s="47" t="s">
        <v>26</v>
      </c>
      <c r="G7" s="48" t="s">
        <v>25</v>
      </c>
      <c r="H7" s="47" t="s">
        <v>26</v>
      </c>
      <c r="I7" s="48" t="s">
        <v>25</v>
      </c>
      <c r="J7" s="47" t="s">
        <v>26</v>
      </c>
      <c r="K7" s="48" t="s">
        <v>25</v>
      </c>
      <c r="L7" s="47" t="s">
        <v>26</v>
      </c>
      <c r="M7" s="48" t="s">
        <v>25</v>
      </c>
      <c r="N7" s="47" t="s">
        <v>26</v>
      </c>
      <c r="O7" s="48" t="s">
        <v>25</v>
      </c>
      <c r="P7" s="47" t="s">
        <v>26</v>
      </c>
      <c r="Q7" s="48" t="s">
        <v>25</v>
      </c>
      <c r="R7" s="49" t="s">
        <v>26</v>
      </c>
      <c r="S7" s="48" t="s">
        <v>25</v>
      </c>
      <c r="T7" s="47" t="s">
        <v>26</v>
      </c>
      <c r="U7" s="48" t="s">
        <v>25</v>
      </c>
      <c r="V7" s="50" t="s">
        <v>26</v>
      </c>
      <c r="W7" s="48" t="s">
        <v>25</v>
      </c>
      <c r="X7" s="50" t="s">
        <v>26</v>
      </c>
    </row>
    <row r="8" spans="2:24" ht="14.5" x14ac:dyDescent="0.35">
      <c r="B8" s="17" t="s">
        <v>27</v>
      </c>
      <c r="C8" s="51">
        <v>0</v>
      </c>
      <c r="D8" s="52">
        <f t="shared" ref="D8:D12" si="0">C8/C$4*100</f>
        <v>0</v>
      </c>
      <c r="E8" s="53">
        <v>0</v>
      </c>
      <c r="F8" s="52">
        <f t="shared" ref="F8:F12" si="1">E8/E$4*100</f>
        <v>0</v>
      </c>
      <c r="G8" s="53">
        <v>0</v>
      </c>
      <c r="H8" s="52">
        <f t="shared" ref="H8:H12" si="2">G8/G$4*100</f>
        <v>0</v>
      </c>
      <c r="I8" s="53">
        <v>0</v>
      </c>
      <c r="J8" s="52">
        <f t="shared" ref="J8:J12" si="3">I8/I$4*100</f>
        <v>0</v>
      </c>
      <c r="K8" s="53">
        <v>0</v>
      </c>
      <c r="L8" s="52">
        <f t="shared" ref="L8:L12" si="4">K8/K$4*100</f>
        <v>0</v>
      </c>
      <c r="M8" s="53">
        <v>0</v>
      </c>
      <c r="N8" s="52">
        <f t="shared" ref="N8:N12" si="5">M8/M$4*100</f>
        <v>0</v>
      </c>
      <c r="O8" s="53">
        <v>0</v>
      </c>
      <c r="P8" s="52">
        <f t="shared" ref="P8:P12" si="6">O8/O$4*100</f>
        <v>0</v>
      </c>
      <c r="Q8" s="53">
        <v>0</v>
      </c>
      <c r="R8" s="54">
        <f t="shared" ref="R8:R12" si="7">Q8/Q$4*100</f>
        <v>0</v>
      </c>
      <c r="S8" s="53">
        <v>0</v>
      </c>
      <c r="T8" s="52">
        <f t="shared" ref="T8:T12" si="8">S8/S$4*100</f>
        <v>0</v>
      </c>
      <c r="U8" s="53">
        <v>0</v>
      </c>
      <c r="V8" s="55">
        <f t="shared" ref="V8:V12" si="9">U8/U$4*100</f>
        <v>0</v>
      </c>
      <c r="W8" s="56">
        <v>0</v>
      </c>
      <c r="X8" s="57">
        <f t="shared" ref="X8:X12" si="10">W8/W$4*100</f>
        <v>0</v>
      </c>
    </row>
    <row r="9" spans="2:24" ht="14.5" x14ac:dyDescent="0.35">
      <c r="B9" s="58" t="s">
        <v>28</v>
      </c>
      <c r="C9" s="59">
        <v>7</v>
      </c>
      <c r="D9" s="60">
        <f t="shared" si="0"/>
        <v>87.5</v>
      </c>
      <c r="E9" s="61">
        <v>8</v>
      </c>
      <c r="F9" s="60">
        <f t="shared" si="1"/>
        <v>100</v>
      </c>
      <c r="G9" s="61">
        <v>8</v>
      </c>
      <c r="H9" s="60">
        <f t="shared" si="2"/>
        <v>80</v>
      </c>
      <c r="I9" s="61">
        <v>6</v>
      </c>
      <c r="J9" s="60">
        <f t="shared" si="3"/>
        <v>85.714285714285708</v>
      </c>
      <c r="K9" s="61">
        <v>10</v>
      </c>
      <c r="L9" s="60">
        <f t="shared" si="4"/>
        <v>100</v>
      </c>
      <c r="M9" s="61">
        <v>8</v>
      </c>
      <c r="N9" s="60">
        <f t="shared" si="5"/>
        <v>88.888888888888886</v>
      </c>
      <c r="O9" s="61">
        <v>9</v>
      </c>
      <c r="P9" s="60">
        <f t="shared" si="6"/>
        <v>90</v>
      </c>
      <c r="Q9" s="61">
        <v>9</v>
      </c>
      <c r="R9" s="62">
        <f t="shared" si="7"/>
        <v>100</v>
      </c>
      <c r="S9" s="61">
        <v>9</v>
      </c>
      <c r="T9" s="60">
        <f t="shared" si="8"/>
        <v>100</v>
      </c>
      <c r="U9" s="61">
        <v>8</v>
      </c>
      <c r="V9" s="63">
        <f t="shared" si="9"/>
        <v>80</v>
      </c>
      <c r="W9" s="64">
        <v>82</v>
      </c>
      <c r="X9" s="65">
        <f t="shared" si="10"/>
        <v>91.111111111111114</v>
      </c>
    </row>
    <row r="10" spans="2:24" ht="14.5" x14ac:dyDescent="0.35">
      <c r="B10" s="58" t="s">
        <v>29</v>
      </c>
      <c r="C10" s="59">
        <v>1</v>
      </c>
      <c r="D10" s="60">
        <f t="shared" si="0"/>
        <v>12.5</v>
      </c>
      <c r="E10" s="61">
        <v>0</v>
      </c>
      <c r="F10" s="60">
        <f t="shared" si="1"/>
        <v>0</v>
      </c>
      <c r="G10" s="61">
        <v>1</v>
      </c>
      <c r="H10" s="60">
        <f t="shared" si="2"/>
        <v>10</v>
      </c>
      <c r="I10" s="61">
        <v>0</v>
      </c>
      <c r="J10" s="60">
        <f t="shared" si="3"/>
        <v>0</v>
      </c>
      <c r="K10" s="61">
        <v>0</v>
      </c>
      <c r="L10" s="60">
        <f t="shared" si="4"/>
        <v>0</v>
      </c>
      <c r="M10" s="61">
        <v>0</v>
      </c>
      <c r="N10" s="60">
        <f t="shared" si="5"/>
        <v>0</v>
      </c>
      <c r="O10" s="61">
        <v>1</v>
      </c>
      <c r="P10" s="60">
        <f t="shared" si="6"/>
        <v>10</v>
      </c>
      <c r="Q10" s="61">
        <v>0</v>
      </c>
      <c r="R10" s="62">
        <f t="shared" si="7"/>
        <v>0</v>
      </c>
      <c r="S10" s="61">
        <v>0</v>
      </c>
      <c r="T10" s="60">
        <f t="shared" si="8"/>
        <v>0</v>
      </c>
      <c r="U10" s="61">
        <v>1</v>
      </c>
      <c r="V10" s="63">
        <f t="shared" si="9"/>
        <v>10</v>
      </c>
      <c r="W10" s="64">
        <v>4</v>
      </c>
      <c r="X10" s="65">
        <f t="shared" si="10"/>
        <v>4.4444444444444446</v>
      </c>
    </row>
    <row r="11" spans="2:24" ht="14.5" x14ac:dyDescent="0.35">
      <c r="B11" s="58" t="s">
        <v>30</v>
      </c>
      <c r="C11" s="59">
        <v>0</v>
      </c>
      <c r="D11" s="60">
        <f t="shared" si="0"/>
        <v>0</v>
      </c>
      <c r="E11" s="61">
        <v>0</v>
      </c>
      <c r="F11" s="60">
        <f t="shared" si="1"/>
        <v>0</v>
      </c>
      <c r="G11" s="61">
        <v>1</v>
      </c>
      <c r="H11" s="60">
        <f t="shared" si="2"/>
        <v>10</v>
      </c>
      <c r="I11" s="61">
        <v>1</v>
      </c>
      <c r="J11" s="60">
        <f t="shared" si="3"/>
        <v>14.285714285714285</v>
      </c>
      <c r="K11" s="61">
        <v>0</v>
      </c>
      <c r="L11" s="60">
        <f t="shared" si="4"/>
        <v>0</v>
      </c>
      <c r="M11" s="61">
        <v>1</v>
      </c>
      <c r="N11" s="60">
        <f t="shared" si="5"/>
        <v>11.111111111111111</v>
      </c>
      <c r="O11" s="61">
        <v>0</v>
      </c>
      <c r="P11" s="60">
        <f t="shared" si="6"/>
        <v>0</v>
      </c>
      <c r="Q11" s="61">
        <v>0</v>
      </c>
      <c r="R11" s="62">
        <f t="shared" si="7"/>
        <v>0</v>
      </c>
      <c r="S11" s="61">
        <v>0</v>
      </c>
      <c r="T11" s="60">
        <f t="shared" si="8"/>
        <v>0</v>
      </c>
      <c r="U11" s="61">
        <v>1</v>
      </c>
      <c r="V11" s="63">
        <f t="shared" si="9"/>
        <v>10</v>
      </c>
      <c r="W11" s="64">
        <v>4</v>
      </c>
      <c r="X11" s="65">
        <f t="shared" si="10"/>
        <v>4.4444444444444446</v>
      </c>
    </row>
    <row r="12" spans="2:24" ht="14.5" x14ac:dyDescent="0.35">
      <c r="B12" s="66" t="s">
        <v>31</v>
      </c>
      <c r="C12" s="59">
        <v>0</v>
      </c>
      <c r="D12" s="60">
        <f t="shared" si="0"/>
        <v>0</v>
      </c>
      <c r="E12" s="61">
        <v>0</v>
      </c>
      <c r="F12" s="60">
        <f t="shared" si="1"/>
        <v>0</v>
      </c>
      <c r="G12" s="61">
        <v>0</v>
      </c>
      <c r="H12" s="60">
        <f t="shared" si="2"/>
        <v>0</v>
      </c>
      <c r="I12" s="61">
        <v>0</v>
      </c>
      <c r="J12" s="60">
        <f t="shared" si="3"/>
        <v>0</v>
      </c>
      <c r="K12" s="61">
        <v>0</v>
      </c>
      <c r="L12" s="60">
        <f t="shared" si="4"/>
        <v>0</v>
      </c>
      <c r="M12" s="61">
        <v>0</v>
      </c>
      <c r="N12" s="60">
        <f t="shared" si="5"/>
        <v>0</v>
      </c>
      <c r="O12" s="61">
        <v>0</v>
      </c>
      <c r="P12" s="60">
        <f t="shared" si="6"/>
        <v>0</v>
      </c>
      <c r="Q12" s="61">
        <v>0</v>
      </c>
      <c r="R12" s="62">
        <f t="shared" si="7"/>
        <v>0</v>
      </c>
      <c r="S12" s="67">
        <v>0</v>
      </c>
      <c r="T12" s="68">
        <f t="shared" si="8"/>
        <v>0</v>
      </c>
      <c r="U12" s="67">
        <v>0</v>
      </c>
      <c r="V12" s="69">
        <f t="shared" si="9"/>
        <v>0</v>
      </c>
      <c r="W12" s="70">
        <v>0</v>
      </c>
      <c r="X12" s="71">
        <f t="shared" si="10"/>
        <v>0</v>
      </c>
    </row>
    <row r="13" spans="2:24" ht="14.5" x14ac:dyDescent="0.35">
      <c r="B13" s="72"/>
      <c r="C13" s="73"/>
      <c r="D13" s="73"/>
      <c r="E13" s="73"/>
      <c r="F13" s="73"/>
      <c r="G13" s="73"/>
      <c r="H13" s="73"/>
      <c r="I13" s="73"/>
      <c r="J13" s="73"/>
      <c r="K13" s="73"/>
      <c r="L13" s="73"/>
      <c r="M13" s="73"/>
      <c r="N13" s="73"/>
      <c r="O13" s="73"/>
      <c r="P13" s="73"/>
      <c r="Q13" s="73"/>
      <c r="R13" s="73"/>
      <c r="S13" s="74"/>
      <c r="T13" s="74"/>
      <c r="U13" s="74"/>
      <c r="V13" s="74"/>
      <c r="W13" s="74"/>
      <c r="X13" s="74"/>
    </row>
    <row r="14" spans="2:24" ht="18.75" customHeight="1" x14ac:dyDescent="0.35">
      <c r="B14" s="75" t="s">
        <v>32</v>
      </c>
      <c r="C14" s="75"/>
      <c r="D14" s="75"/>
      <c r="E14" s="75"/>
      <c r="F14" s="75"/>
      <c r="G14" s="75"/>
      <c r="H14" s="75"/>
      <c r="I14" s="75"/>
      <c r="J14" s="75"/>
      <c r="K14" s="75"/>
      <c r="L14" s="75"/>
      <c r="M14" s="75"/>
      <c r="N14" s="75"/>
      <c r="O14" s="75"/>
      <c r="P14" s="75"/>
      <c r="Q14" s="75"/>
      <c r="R14" s="75"/>
      <c r="S14" s="1"/>
      <c r="T14" s="1"/>
      <c r="U14" s="1"/>
      <c r="V14" s="1"/>
      <c r="W14" s="1"/>
      <c r="X14" s="1"/>
    </row>
    <row r="15" spans="2:24" ht="41.25" customHeight="1" x14ac:dyDescent="0.35">
      <c r="B15" s="76" t="s">
        <v>33</v>
      </c>
      <c r="C15" s="77"/>
      <c r="D15" s="77"/>
      <c r="E15" s="77"/>
      <c r="F15" s="77"/>
      <c r="G15" s="77"/>
      <c r="H15" s="77"/>
      <c r="I15" s="77"/>
      <c r="J15" s="77"/>
      <c r="K15" s="77"/>
      <c r="L15" s="77"/>
      <c r="M15" s="77"/>
      <c r="N15" s="77"/>
      <c r="O15" s="77"/>
      <c r="P15" s="77"/>
      <c r="Q15" s="77"/>
      <c r="R15" s="78"/>
      <c r="S15" s="6"/>
      <c r="T15" s="6"/>
      <c r="U15" s="6"/>
      <c r="V15" s="6"/>
      <c r="W15" s="6"/>
      <c r="X15" s="6"/>
    </row>
    <row r="16" spans="2:24" ht="129.75" customHeight="1" x14ac:dyDescent="0.35">
      <c r="B16" s="79" t="s">
        <v>34</v>
      </c>
      <c r="C16" s="80"/>
      <c r="D16" s="80"/>
      <c r="E16" s="80"/>
      <c r="F16" s="80"/>
      <c r="G16" s="80"/>
      <c r="H16" s="81"/>
      <c r="I16" s="81"/>
      <c r="J16" s="81"/>
      <c r="K16" s="81"/>
      <c r="L16" s="81"/>
      <c r="M16" s="81"/>
      <c r="N16" s="81"/>
      <c r="O16" s="81"/>
      <c r="P16" s="81"/>
      <c r="Q16" s="82"/>
      <c r="R16" s="83"/>
      <c r="S16" s="84"/>
      <c r="T16" s="84"/>
      <c r="U16" s="84"/>
      <c r="V16" s="84"/>
      <c r="W16" s="84"/>
      <c r="X16" s="85"/>
    </row>
  </sheetData>
  <pageMargins left="0.7" right="0.7" top="0.75" bottom="0.75" header="0" footer="0"/>
  <pageSetup scale="4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48DD4"/>
    <pageSetUpPr fitToPage="1"/>
  </sheetPr>
  <dimension ref="B2:Z8"/>
  <sheetViews>
    <sheetView workbookViewId="0">
      <selection activeCell="AA1002" sqref="AA1002"/>
    </sheetView>
  </sheetViews>
  <sheetFormatPr defaultColWidth="14.453125" defaultRowHeight="15" customHeight="1" x14ac:dyDescent="0.35"/>
  <cols>
    <col min="1" max="1" width="3.1796875" customWidth="1"/>
    <col min="2" max="2" width="61" customWidth="1"/>
    <col min="3" max="3" width="26.54296875" customWidth="1"/>
    <col min="4" max="26" width="9.1796875" hidden="1" customWidth="1"/>
  </cols>
  <sheetData>
    <row r="2" spans="2:3" ht="18" customHeight="1" x14ac:dyDescent="0.35">
      <c r="B2" s="86" t="s">
        <v>35</v>
      </c>
      <c r="C2" s="1"/>
    </row>
    <row r="3" spans="2:3" ht="30.5" x14ac:dyDescent="0.35">
      <c r="B3" s="87" t="s">
        <v>36</v>
      </c>
      <c r="C3" s="88" t="s">
        <v>37</v>
      </c>
    </row>
    <row r="4" spans="2:3" ht="28" x14ac:dyDescent="0.35">
      <c r="B4" s="142" t="s">
        <v>38</v>
      </c>
      <c r="C4" s="143" t="s">
        <v>39</v>
      </c>
    </row>
    <row r="5" spans="2:3" ht="28" x14ac:dyDescent="0.35">
      <c r="B5" s="142" t="s">
        <v>40</v>
      </c>
      <c r="C5" s="143" t="s">
        <v>41</v>
      </c>
    </row>
    <row r="6" spans="2:3" ht="28" x14ac:dyDescent="0.35">
      <c r="B6" s="142" t="s">
        <v>42</v>
      </c>
      <c r="C6" s="143" t="s">
        <v>43</v>
      </c>
    </row>
    <row r="7" spans="2:3" ht="28" x14ac:dyDescent="0.35">
      <c r="B7" s="142" t="s">
        <v>44</v>
      </c>
      <c r="C7" s="143" t="s">
        <v>45</v>
      </c>
    </row>
    <row r="8" spans="2:3" ht="15" customHeight="1" x14ac:dyDescent="0.35">
      <c r="B8" s="142" t="s">
        <v>46</v>
      </c>
      <c r="C8" s="143" t="s">
        <v>47</v>
      </c>
    </row>
  </sheetData>
  <pageMargins left="0.7" right="0.7" top="0.75" bottom="0.75" header="0" footer="0"/>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2:AP17"/>
  <sheetViews>
    <sheetView workbookViewId="0"/>
  </sheetViews>
  <sheetFormatPr defaultColWidth="14.453125" defaultRowHeight="15" customHeight="1" x14ac:dyDescent="0.35"/>
  <cols>
    <col min="1" max="1" width="3.1796875" customWidth="1"/>
    <col min="2" max="2" width="45.26953125" customWidth="1"/>
    <col min="3" max="22" width="10.7265625" customWidth="1"/>
    <col min="23" max="42" width="5.7265625" hidden="1" customWidth="1"/>
  </cols>
  <sheetData>
    <row r="2" spans="2:22" ht="17.5" x14ac:dyDescent="0.35">
      <c r="B2" s="86" t="s">
        <v>48</v>
      </c>
      <c r="C2" s="89"/>
      <c r="D2" s="11"/>
      <c r="E2" s="11"/>
      <c r="F2" s="11"/>
      <c r="G2" s="11"/>
      <c r="H2" s="11"/>
      <c r="I2" s="11"/>
      <c r="J2" s="11"/>
      <c r="K2" s="11"/>
      <c r="L2" s="11"/>
      <c r="M2" s="11"/>
      <c r="N2" s="11"/>
      <c r="O2" s="11"/>
      <c r="P2" s="11"/>
      <c r="Q2" s="11"/>
      <c r="R2" s="11"/>
      <c r="S2" s="11"/>
      <c r="T2" s="11"/>
      <c r="U2" s="11"/>
      <c r="V2" s="11"/>
    </row>
    <row r="3" spans="2:22" ht="74.25" customHeight="1" x14ac:dyDescent="0.35">
      <c r="B3" s="12" t="s">
        <v>49</v>
      </c>
      <c r="C3" s="90" t="s">
        <v>50</v>
      </c>
      <c r="D3" s="90" t="s">
        <v>51</v>
      </c>
      <c r="E3" s="90" t="s">
        <v>52</v>
      </c>
      <c r="F3" s="90" t="s">
        <v>53</v>
      </c>
      <c r="G3" s="90" t="s">
        <v>54</v>
      </c>
      <c r="H3" s="90" t="s">
        <v>55</v>
      </c>
      <c r="I3" s="90" t="s">
        <v>56</v>
      </c>
      <c r="J3" s="90" t="s">
        <v>57</v>
      </c>
      <c r="K3" s="90" t="s">
        <v>58</v>
      </c>
      <c r="L3" s="90" t="s">
        <v>59</v>
      </c>
      <c r="M3" s="90" t="s">
        <v>60</v>
      </c>
      <c r="N3" s="90" t="s">
        <v>61</v>
      </c>
      <c r="O3" s="90" t="s">
        <v>62</v>
      </c>
      <c r="P3" s="90" t="s">
        <v>63</v>
      </c>
      <c r="Q3" s="90" t="s">
        <v>64</v>
      </c>
      <c r="R3" s="90" t="s">
        <v>65</v>
      </c>
      <c r="S3" s="90" t="s">
        <v>66</v>
      </c>
      <c r="T3" s="90" t="s">
        <v>67</v>
      </c>
      <c r="U3" s="90" t="s">
        <v>68</v>
      </c>
      <c r="V3" s="91" t="s">
        <v>69</v>
      </c>
    </row>
    <row r="4" spans="2:22" ht="28" x14ac:dyDescent="0.35">
      <c r="B4" s="92" t="s">
        <v>70</v>
      </c>
      <c r="C4" s="93">
        <v>1</v>
      </c>
      <c r="D4" s="94">
        <f t="shared" ref="D4:D9" si="0">C4/C$10*100</f>
        <v>11.111111111111111</v>
      </c>
      <c r="E4" s="93">
        <v>4</v>
      </c>
      <c r="F4" s="94">
        <f t="shared" ref="F4:F9" si="1">E4/E$10*100</f>
        <v>40</v>
      </c>
      <c r="G4" s="93">
        <v>5</v>
      </c>
      <c r="H4" s="94">
        <f t="shared" ref="H4:H9" si="2">G4/G$10*100</f>
        <v>62.5</v>
      </c>
      <c r="I4" s="93">
        <v>11</v>
      </c>
      <c r="J4" s="94">
        <f t="shared" ref="J4:J9" si="3">I4/I$10*100</f>
        <v>100</v>
      </c>
      <c r="K4" s="93">
        <v>8</v>
      </c>
      <c r="L4" s="95">
        <f t="shared" ref="L4:L9" si="4">K4/K$10*100</f>
        <v>88.888888888888886</v>
      </c>
      <c r="M4" s="93">
        <v>8</v>
      </c>
      <c r="N4" s="94">
        <f t="shared" ref="N4:N9" si="5">M4/M$10*100</f>
        <v>80</v>
      </c>
      <c r="O4" s="93">
        <v>6</v>
      </c>
      <c r="P4" s="95">
        <f t="shared" ref="P4:P9" si="6">O4/O$10*100</f>
        <v>60</v>
      </c>
      <c r="Q4" s="93">
        <v>9</v>
      </c>
      <c r="R4" s="95">
        <f t="shared" ref="R4:R9" si="7">Q4/Q$10*100</f>
        <v>81.818181818181827</v>
      </c>
      <c r="S4" s="93">
        <v>8</v>
      </c>
      <c r="T4" s="96">
        <f t="shared" ref="T4:T9" si="8">S4/S$10*100</f>
        <v>72.727272727272734</v>
      </c>
      <c r="U4" s="97">
        <v>5</v>
      </c>
      <c r="V4" s="98">
        <f t="shared" ref="V4:V9" si="9">U4/U$10*100</f>
        <v>55.555555555555557</v>
      </c>
    </row>
    <row r="5" spans="2:22" ht="48.75" customHeight="1" x14ac:dyDescent="0.35">
      <c r="B5" s="99" t="s">
        <v>71</v>
      </c>
      <c r="C5" s="100">
        <v>7</v>
      </c>
      <c r="D5" s="101">
        <f t="shared" si="0"/>
        <v>77.777777777777786</v>
      </c>
      <c r="E5" s="100">
        <v>3</v>
      </c>
      <c r="F5" s="101">
        <f t="shared" si="1"/>
        <v>30</v>
      </c>
      <c r="G5" s="100">
        <v>2</v>
      </c>
      <c r="H5" s="101">
        <f t="shared" si="2"/>
        <v>25</v>
      </c>
      <c r="I5" s="100">
        <v>0</v>
      </c>
      <c r="J5" s="101">
        <f t="shared" si="3"/>
        <v>0</v>
      </c>
      <c r="K5" s="100">
        <v>0</v>
      </c>
      <c r="L5" s="102">
        <f t="shared" si="4"/>
        <v>0</v>
      </c>
      <c r="M5" s="100">
        <v>0</v>
      </c>
      <c r="N5" s="101">
        <f t="shared" si="5"/>
        <v>0</v>
      </c>
      <c r="O5" s="100">
        <v>1</v>
      </c>
      <c r="P5" s="102">
        <f t="shared" si="6"/>
        <v>10</v>
      </c>
      <c r="Q5" s="100">
        <v>1</v>
      </c>
      <c r="R5" s="102">
        <f t="shared" si="7"/>
        <v>9.0909090909090917</v>
      </c>
      <c r="S5" s="100">
        <v>0</v>
      </c>
      <c r="T5" s="103">
        <f t="shared" si="8"/>
        <v>0</v>
      </c>
      <c r="U5" s="100">
        <v>0</v>
      </c>
      <c r="V5" s="102">
        <f t="shared" si="9"/>
        <v>0</v>
      </c>
    </row>
    <row r="6" spans="2:22" ht="59.25" customHeight="1" x14ac:dyDescent="0.35">
      <c r="B6" s="99" t="s">
        <v>72</v>
      </c>
      <c r="C6" s="100">
        <v>0</v>
      </c>
      <c r="D6" s="101">
        <f t="shared" si="0"/>
        <v>0</v>
      </c>
      <c r="E6" s="100">
        <v>0</v>
      </c>
      <c r="F6" s="101">
        <f t="shared" si="1"/>
        <v>0</v>
      </c>
      <c r="G6" s="100">
        <v>0</v>
      </c>
      <c r="H6" s="101">
        <f t="shared" si="2"/>
        <v>0</v>
      </c>
      <c r="I6" s="100">
        <v>0</v>
      </c>
      <c r="J6" s="101">
        <f t="shared" si="3"/>
        <v>0</v>
      </c>
      <c r="K6" s="100">
        <v>0</v>
      </c>
      <c r="L6" s="102">
        <f t="shared" si="4"/>
        <v>0</v>
      </c>
      <c r="M6" s="100">
        <v>0</v>
      </c>
      <c r="N6" s="101">
        <f t="shared" si="5"/>
        <v>0</v>
      </c>
      <c r="O6" s="100">
        <v>0</v>
      </c>
      <c r="P6" s="102">
        <f t="shared" si="6"/>
        <v>0</v>
      </c>
      <c r="Q6" s="100">
        <v>0</v>
      </c>
      <c r="R6" s="102">
        <f t="shared" si="7"/>
        <v>0</v>
      </c>
      <c r="S6" s="100">
        <v>0</v>
      </c>
      <c r="T6" s="103">
        <f t="shared" si="8"/>
        <v>0</v>
      </c>
      <c r="U6" s="100">
        <v>0</v>
      </c>
      <c r="V6" s="102">
        <f t="shared" si="9"/>
        <v>0</v>
      </c>
    </row>
    <row r="7" spans="2:22" ht="48" customHeight="1" x14ac:dyDescent="0.35">
      <c r="B7" s="99" t="s">
        <v>73</v>
      </c>
      <c r="C7" s="100">
        <v>0</v>
      </c>
      <c r="D7" s="101">
        <f t="shared" si="0"/>
        <v>0</v>
      </c>
      <c r="E7" s="100">
        <v>0</v>
      </c>
      <c r="F7" s="101">
        <f t="shared" si="1"/>
        <v>0</v>
      </c>
      <c r="G7" s="100">
        <v>0</v>
      </c>
      <c r="H7" s="101">
        <f t="shared" si="2"/>
        <v>0</v>
      </c>
      <c r="I7" s="100">
        <v>0</v>
      </c>
      <c r="J7" s="101">
        <f t="shared" si="3"/>
        <v>0</v>
      </c>
      <c r="K7" s="100">
        <v>0</v>
      </c>
      <c r="L7" s="102">
        <f t="shared" si="4"/>
        <v>0</v>
      </c>
      <c r="M7" s="100">
        <v>0</v>
      </c>
      <c r="N7" s="101">
        <f t="shared" si="5"/>
        <v>0</v>
      </c>
      <c r="O7" s="100">
        <v>0</v>
      </c>
      <c r="P7" s="102">
        <f t="shared" si="6"/>
        <v>0</v>
      </c>
      <c r="Q7" s="100">
        <v>0</v>
      </c>
      <c r="R7" s="102">
        <f t="shared" si="7"/>
        <v>0</v>
      </c>
      <c r="S7" s="100">
        <v>2</v>
      </c>
      <c r="T7" s="103">
        <f t="shared" si="8"/>
        <v>18.181818181818183</v>
      </c>
      <c r="U7" s="100">
        <v>1</v>
      </c>
      <c r="V7" s="102">
        <f t="shared" si="9"/>
        <v>11.111111111111111</v>
      </c>
    </row>
    <row r="8" spans="2:22" ht="45" customHeight="1" x14ac:dyDescent="0.35">
      <c r="B8" s="66" t="s">
        <v>74</v>
      </c>
      <c r="C8" s="104">
        <v>1</v>
      </c>
      <c r="D8" s="105">
        <f t="shared" si="0"/>
        <v>11.111111111111111</v>
      </c>
      <c r="E8" s="104">
        <v>2</v>
      </c>
      <c r="F8" s="105">
        <f t="shared" si="1"/>
        <v>20</v>
      </c>
      <c r="G8" s="104">
        <v>1</v>
      </c>
      <c r="H8" s="105">
        <f t="shared" si="2"/>
        <v>12.5</v>
      </c>
      <c r="I8" s="104">
        <v>0</v>
      </c>
      <c r="J8" s="105">
        <f t="shared" si="3"/>
        <v>0</v>
      </c>
      <c r="K8" s="104">
        <v>1</v>
      </c>
      <c r="L8" s="106">
        <f t="shared" si="4"/>
        <v>11.111111111111111</v>
      </c>
      <c r="M8" s="104">
        <v>2</v>
      </c>
      <c r="N8" s="105">
        <f t="shared" si="5"/>
        <v>20</v>
      </c>
      <c r="O8" s="104">
        <v>3</v>
      </c>
      <c r="P8" s="106">
        <f t="shared" si="6"/>
        <v>30</v>
      </c>
      <c r="Q8" s="104">
        <v>1</v>
      </c>
      <c r="R8" s="106">
        <f t="shared" si="7"/>
        <v>9.0909090909090917</v>
      </c>
      <c r="S8" s="104">
        <v>0</v>
      </c>
      <c r="T8" s="107">
        <f t="shared" si="8"/>
        <v>0</v>
      </c>
      <c r="U8" s="104">
        <v>2</v>
      </c>
      <c r="V8" s="106">
        <f t="shared" si="9"/>
        <v>22.222222222222221</v>
      </c>
    </row>
    <row r="9" spans="2:22" ht="14.5" x14ac:dyDescent="0.35">
      <c r="B9" s="58" t="s">
        <v>75</v>
      </c>
      <c r="C9" s="108">
        <v>9</v>
      </c>
      <c r="D9" s="109">
        <f t="shared" si="0"/>
        <v>100</v>
      </c>
      <c r="E9" s="108">
        <v>9</v>
      </c>
      <c r="F9" s="109">
        <f t="shared" si="1"/>
        <v>90</v>
      </c>
      <c r="G9" s="108">
        <v>8</v>
      </c>
      <c r="H9" s="109">
        <f t="shared" si="2"/>
        <v>100</v>
      </c>
      <c r="I9" s="108">
        <v>11</v>
      </c>
      <c r="J9" s="109">
        <f t="shared" si="3"/>
        <v>100</v>
      </c>
      <c r="K9" s="108">
        <v>9</v>
      </c>
      <c r="L9" s="110">
        <f t="shared" si="4"/>
        <v>100</v>
      </c>
      <c r="M9" s="108">
        <v>10</v>
      </c>
      <c r="N9" s="109">
        <f t="shared" si="5"/>
        <v>100</v>
      </c>
      <c r="O9" s="108">
        <v>10</v>
      </c>
      <c r="P9" s="110">
        <f t="shared" si="6"/>
        <v>100</v>
      </c>
      <c r="Q9" s="108">
        <v>11</v>
      </c>
      <c r="R9" s="110">
        <f t="shared" si="7"/>
        <v>100</v>
      </c>
      <c r="S9" s="108">
        <v>10</v>
      </c>
      <c r="T9" s="111">
        <f t="shared" si="8"/>
        <v>90.909090909090907</v>
      </c>
      <c r="U9" s="108">
        <v>8</v>
      </c>
      <c r="V9" s="110">
        <f t="shared" si="9"/>
        <v>88.888888888888886</v>
      </c>
    </row>
    <row r="10" spans="2:22" ht="42" customHeight="1" x14ac:dyDescent="0.35">
      <c r="B10" s="66" t="s">
        <v>76</v>
      </c>
      <c r="C10" s="104">
        <v>9</v>
      </c>
      <c r="D10" s="68" t="s">
        <v>77</v>
      </c>
      <c r="E10" s="104">
        <v>10</v>
      </c>
      <c r="F10" s="68" t="s">
        <v>77</v>
      </c>
      <c r="G10" s="104">
        <v>8</v>
      </c>
      <c r="H10" s="68" t="s">
        <v>77</v>
      </c>
      <c r="I10" s="104">
        <v>11</v>
      </c>
      <c r="J10" s="68" t="s">
        <v>77</v>
      </c>
      <c r="K10" s="104">
        <v>9</v>
      </c>
      <c r="L10" s="69" t="s">
        <v>77</v>
      </c>
      <c r="M10" s="104">
        <v>10</v>
      </c>
      <c r="N10" s="68" t="s">
        <v>77</v>
      </c>
      <c r="O10" s="104">
        <v>10</v>
      </c>
      <c r="P10" s="69" t="s">
        <v>77</v>
      </c>
      <c r="Q10" s="104">
        <v>11</v>
      </c>
      <c r="R10" s="69" t="s">
        <v>77</v>
      </c>
      <c r="S10" s="104">
        <v>11</v>
      </c>
      <c r="T10" s="112" t="s">
        <v>77</v>
      </c>
      <c r="U10" s="104">
        <v>9</v>
      </c>
      <c r="V10" s="69" t="s">
        <v>77</v>
      </c>
    </row>
    <row r="11" spans="2:22" ht="63" customHeight="1" x14ac:dyDescent="0.35">
      <c r="B11" s="113"/>
      <c r="C11" s="114"/>
      <c r="D11" s="114"/>
      <c r="E11" s="114"/>
      <c r="F11" s="114"/>
      <c r="G11" s="114"/>
      <c r="H11" s="114"/>
      <c r="I11" s="114"/>
      <c r="J11" s="114"/>
      <c r="K11" s="114"/>
      <c r="L11" s="114"/>
      <c r="M11" s="114"/>
      <c r="N11" s="114"/>
      <c r="O11" s="114"/>
      <c r="P11" s="114"/>
      <c r="Q11" s="115"/>
      <c r="R11" s="115"/>
      <c r="S11" s="115"/>
      <c r="T11" s="115"/>
      <c r="U11" s="115"/>
      <c r="V11" s="115"/>
    </row>
    <row r="12" spans="2:22" ht="17.5" x14ac:dyDescent="0.35">
      <c r="B12" s="89" t="s">
        <v>78</v>
      </c>
      <c r="C12" s="11"/>
      <c r="D12" s="11"/>
      <c r="E12" s="11"/>
      <c r="F12" s="11"/>
      <c r="G12" s="11"/>
      <c r="H12" s="11"/>
      <c r="I12" s="11"/>
      <c r="J12" s="11"/>
      <c r="K12" s="11"/>
      <c r="L12" s="11"/>
      <c r="M12" s="11"/>
      <c r="N12" s="11"/>
      <c r="O12" s="11"/>
      <c r="P12" s="11"/>
      <c r="Q12" s="11"/>
      <c r="R12" s="11"/>
      <c r="S12" s="11"/>
      <c r="T12" s="11"/>
      <c r="U12" s="11"/>
      <c r="V12" s="11"/>
    </row>
    <row r="13" spans="2:22" ht="74.25" customHeight="1" x14ac:dyDescent="0.35">
      <c r="B13" s="12" t="s">
        <v>79</v>
      </c>
      <c r="C13" s="90" t="s">
        <v>50</v>
      </c>
      <c r="D13" s="90" t="s">
        <v>51</v>
      </c>
      <c r="E13" s="90" t="s">
        <v>80</v>
      </c>
      <c r="F13" s="90" t="s">
        <v>53</v>
      </c>
      <c r="G13" s="90" t="s">
        <v>54</v>
      </c>
      <c r="H13" s="90" t="s">
        <v>55</v>
      </c>
      <c r="I13" s="90" t="s">
        <v>56</v>
      </c>
      <c r="J13" s="90" t="s">
        <v>57</v>
      </c>
      <c r="K13" s="90" t="s">
        <v>58</v>
      </c>
      <c r="L13" s="90" t="s">
        <v>59</v>
      </c>
      <c r="M13" s="90" t="s">
        <v>60</v>
      </c>
      <c r="N13" s="90" t="s">
        <v>61</v>
      </c>
      <c r="O13" s="90" t="s">
        <v>62</v>
      </c>
      <c r="P13" s="90" t="s">
        <v>63</v>
      </c>
      <c r="Q13" s="90" t="s">
        <v>64</v>
      </c>
      <c r="R13" s="90" t="s">
        <v>65</v>
      </c>
      <c r="S13" s="90" t="s">
        <v>66</v>
      </c>
      <c r="T13" s="116" t="s">
        <v>67</v>
      </c>
      <c r="U13" s="91" t="s">
        <v>68</v>
      </c>
      <c r="V13" s="117" t="s">
        <v>69</v>
      </c>
    </row>
    <row r="14" spans="2:22" ht="42" x14ac:dyDescent="0.35">
      <c r="B14" s="92" t="s">
        <v>76</v>
      </c>
      <c r="C14" s="97">
        <f>IF(ISBLANK(C10),"",IF(C10=0,"0",C10))</f>
        <v>9</v>
      </c>
      <c r="D14" s="98" t="s">
        <v>77</v>
      </c>
      <c r="E14" s="97">
        <f>IF(ISBLANK(E10),"",IF(E10=0,"0",E10))</f>
        <v>10</v>
      </c>
      <c r="F14" s="98" t="s">
        <v>77</v>
      </c>
      <c r="G14" s="97">
        <f>IF(ISBLANK(G10),"",IF(G10=0,"0",G10))</f>
        <v>8</v>
      </c>
      <c r="H14" s="98" t="s">
        <v>77</v>
      </c>
      <c r="I14" s="97">
        <f>IF(ISBLANK(I10),"",IF(I10=0,"0",I10))</f>
        <v>11</v>
      </c>
      <c r="J14" s="98" t="s">
        <v>77</v>
      </c>
      <c r="K14" s="97">
        <f>IF(ISBLANK(K10),"",IF(K10=0,"0",K10))</f>
        <v>9</v>
      </c>
      <c r="L14" s="98" t="s">
        <v>77</v>
      </c>
      <c r="M14" s="97">
        <f>IF(ISBLANK(M10),"",IF(M10=0,"0",M10))</f>
        <v>10</v>
      </c>
      <c r="N14" s="98" t="s">
        <v>77</v>
      </c>
      <c r="O14" s="97">
        <f>IF(ISBLANK(O10),"",IF(O10=0,"0",O10))</f>
        <v>10</v>
      </c>
      <c r="P14" s="98" t="s">
        <v>77</v>
      </c>
      <c r="Q14" s="97">
        <f>IF(ISBLANK(Q10),"",IF(Q10=0,"0",Q10))</f>
        <v>11</v>
      </c>
      <c r="R14" s="98" t="s">
        <v>77</v>
      </c>
      <c r="S14" s="97">
        <v>10</v>
      </c>
      <c r="T14" s="98" t="s">
        <v>77</v>
      </c>
      <c r="U14" s="97">
        <f>IF(ISBLANK(U10),"",IF(U10=0,"0",U10))</f>
        <v>9</v>
      </c>
      <c r="V14" s="98" t="s">
        <v>77</v>
      </c>
    </row>
    <row r="15" spans="2:22" ht="14.5" x14ac:dyDescent="0.35">
      <c r="B15" s="99" t="s">
        <v>81</v>
      </c>
      <c r="C15" s="118">
        <v>8</v>
      </c>
      <c r="D15" s="119">
        <f t="shared" ref="D15:D16" si="10">C15/C$14*100</f>
        <v>88.888888888888886</v>
      </c>
      <c r="E15" s="120">
        <v>8</v>
      </c>
      <c r="F15" s="119">
        <f t="shared" ref="F15:F16" si="11">E15/E$14*100</f>
        <v>80</v>
      </c>
      <c r="G15" s="120">
        <v>7</v>
      </c>
      <c r="H15" s="119">
        <f t="shared" ref="H15:H16" si="12">G15/G$14*100</f>
        <v>87.5</v>
      </c>
      <c r="I15" s="120">
        <v>11</v>
      </c>
      <c r="J15" s="119">
        <f t="shared" ref="J15:J16" si="13">I15/I$14*100</f>
        <v>100</v>
      </c>
      <c r="K15" s="120">
        <v>9</v>
      </c>
      <c r="L15" s="119">
        <f t="shared" ref="L15:L16" si="14">K15/K$14*100</f>
        <v>100</v>
      </c>
      <c r="M15" s="120">
        <v>10</v>
      </c>
      <c r="N15" s="119">
        <f t="shared" ref="N15:N16" si="15">M15/M$14*100</f>
        <v>100</v>
      </c>
      <c r="O15" s="120">
        <v>10</v>
      </c>
      <c r="P15" s="119">
        <f t="shared" ref="P15:P16" si="16">O15/O$14*100</f>
        <v>100</v>
      </c>
      <c r="Q15" s="100">
        <v>11</v>
      </c>
      <c r="R15" s="119">
        <f t="shared" ref="R15:R16" si="17">Q15/Q$14*100</f>
        <v>100</v>
      </c>
      <c r="S15" s="100">
        <v>10</v>
      </c>
      <c r="T15" s="119">
        <f t="shared" ref="T15:T16" si="18">S15/S$14*100</f>
        <v>100</v>
      </c>
      <c r="U15" s="118">
        <v>8</v>
      </c>
      <c r="V15" s="119">
        <f t="shared" ref="V15:V16" si="19">U15/U$14*100</f>
        <v>88.888888888888886</v>
      </c>
    </row>
    <row r="16" spans="2:22" ht="31.5" customHeight="1" x14ac:dyDescent="0.35">
      <c r="B16" s="121" t="s">
        <v>82</v>
      </c>
      <c r="C16" s="122">
        <v>0</v>
      </c>
      <c r="D16" s="63">
        <f t="shared" si="10"/>
        <v>0</v>
      </c>
      <c r="E16" s="123">
        <v>0</v>
      </c>
      <c r="F16" s="63">
        <f t="shared" si="11"/>
        <v>0</v>
      </c>
      <c r="G16" s="123">
        <v>0</v>
      </c>
      <c r="H16" s="63">
        <f t="shared" si="12"/>
        <v>0</v>
      </c>
      <c r="I16" s="123">
        <v>0</v>
      </c>
      <c r="J16" s="63">
        <f t="shared" si="13"/>
        <v>0</v>
      </c>
      <c r="K16" s="123">
        <v>0</v>
      </c>
      <c r="L16" s="63">
        <f t="shared" si="14"/>
        <v>0</v>
      </c>
      <c r="M16" s="123">
        <v>0</v>
      </c>
      <c r="N16" s="63">
        <f t="shared" si="15"/>
        <v>0</v>
      </c>
      <c r="O16" s="123">
        <v>0</v>
      </c>
      <c r="P16" s="63">
        <f t="shared" si="16"/>
        <v>0</v>
      </c>
      <c r="Q16" s="104">
        <v>0</v>
      </c>
      <c r="R16" s="69">
        <f t="shared" si="17"/>
        <v>0</v>
      </c>
      <c r="S16" s="104">
        <v>0</v>
      </c>
      <c r="T16" s="69">
        <f t="shared" si="18"/>
        <v>0</v>
      </c>
      <c r="U16" s="124">
        <v>0</v>
      </c>
      <c r="V16" s="69">
        <f t="shared" si="19"/>
        <v>0</v>
      </c>
    </row>
    <row r="17" spans="2:22" ht="51" customHeight="1" x14ac:dyDescent="0.35">
      <c r="B17" s="125" t="s">
        <v>83</v>
      </c>
      <c r="C17" s="125"/>
      <c r="D17" s="125"/>
      <c r="E17" s="125"/>
      <c r="F17" s="125"/>
      <c r="G17" s="125"/>
      <c r="H17" s="125"/>
      <c r="I17" s="125"/>
      <c r="J17" s="125"/>
      <c r="K17" s="125"/>
      <c r="L17" s="125"/>
      <c r="M17" s="125"/>
      <c r="N17" s="125"/>
      <c r="O17" s="125"/>
      <c r="P17" s="125"/>
      <c r="Q17" s="74"/>
      <c r="R17" s="74"/>
      <c r="S17" s="74"/>
      <c r="T17" s="74"/>
      <c r="U17" s="74"/>
      <c r="V17" s="74"/>
    </row>
  </sheetData>
  <hyperlinks>
    <hyperlink ref="B16" location="Internships!B17" display="Students who obtained half-time internships* (if applicable)" xr:uid="{00000000-0004-0000-0300-000000000000}"/>
  </hyperlinks>
  <pageMargins left="0.7" right="0.7" top="0.75" bottom="0.75" header="0" footer="0"/>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F3151"/>
    <pageSetUpPr fitToPage="1"/>
  </sheetPr>
  <dimension ref="B2:V7"/>
  <sheetViews>
    <sheetView topLeftCell="L3" workbookViewId="0">
      <selection activeCell="U7" sqref="U7"/>
    </sheetView>
  </sheetViews>
  <sheetFormatPr defaultColWidth="14.453125" defaultRowHeight="15" customHeight="1" x14ac:dyDescent="0.35"/>
  <cols>
    <col min="1" max="1" width="3.7265625" customWidth="1"/>
    <col min="2" max="2" width="25.81640625" customWidth="1"/>
    <col min="3" max="3" width="11.26953125" customWidth="1"/>
    <col min="4" max="4" width="12.1796875" customWidth="1"/>
    <col min="5" max="5" width="11.54296875" customWidth="1"/>
    <col min="6" max="6" width="11.26953125" customWidth="1"/>
    <col min="7" max="8" width="11.7265625" customWidth="1"/>
    <col min="9" max="9" width="11.54296875" customWidth="1"/>
    <col min="10" max="10" width="12.1796875" customWidth="1"/>
    <col min="11" max="11" width="12" customWidth="1"/>
    <col min="12" max="12" width="12.1796875" customWidth="1"/>
    <col min="13" max="13" width="12" customWidth="1"/>
    <col min="14" max="15" width="11.54296875" customWidth="1"/>
    <col min="16" max="16" width="11.453125" customWidth="1"/>
    <col min="17" max="17" width="12" customWidth="1"/>
    <col min="18" max="19" width="11.81640625" customWidth="1"/>
    <col min="20" max="20" width="12.1796875" customWidth="1"/>
    <col min="21" max="21" width="11.453125" customWidth="1"/>
    <col min="22" max="22" width="12" customWidth="1"/>
    <col min="23" max="26" width="5.7265625" customWidth="1"/>
  </cols>
  <sheetData>
    <row r="2" spans="2:22" ht="17.5" x14ac:dyDescent="0.35">
      <c r="B2" s="86" t="s">
        <v>84</v>
      </c>
      <c r="C2" s="33"/>
      <c r="D2" s="33"/>
      <c r="E2" s="33"/>
      <c r="F2" s="33"/>
      <c r="G2" s="33"/>
      <c r="H2" s="33"/>
      <c r="I2" s="33"/>
      <c r="J2" s="33"/>
      <c r="K2" s="33"/>
      <c r="L2" s="33"/>
      <c r="M2" s="33"/>
      <c r="N2" s="33"/>
      <c r="O2" s="33"/>
      <c r="P2" s="33"/>
      <c r="Q2" s="33"/>
      <c r="R2" s="33"/>
      <c r="S2" s="33"/>
      <c r="T2" s="33"/>
      <c r="U2" s="126"/>
      <c r="V2" s="126"/>
    </row>
    <row r="3" spans="2:22" ht="77.25" customHeight="1" x14ac:dyDescent="0.35">
      <c r="B3" s="127" t="s">
        <v>85</v>
      </c>
      <c r="C3" s="128" t="s">
        <v>86</v>
      </c>
      <c r="D3" s="128" t="s">
        <v>87</v>
      </c>
      <c r="E3" s="128" t="s">
        <v>88</v>
      </c>
      <c r="F3" s="128" t="s">
        <v>89</v>
      </c>
      <c r="G3" s="128" t="s">
        <v>90</v>
      </c>
      <c r="H3" s="128" t="s">
        <v>91</v>
      </c>
      <c r="I3" s="128" t="s">
        <v>92</v>
      </c>
      <c r="J3" s="128" t="s">
        <v>93</v>
      </c>
      <c r="K3" s="128" t="s">
        <v>94</v>
      </c>
      <c r="L3" s="128" t="s">
        <v>95</v>
      </c>
      <c r="M3" s="128" t="s">
        <v>96</v>
      </c>
      <c r="N3" s="128" t="s">
        <v>97</v>
      </c>
      <c r="O3" s="128" t="s">
        <v>98</v>
      </c>
      <c r="P3" s="128" t="s">
        <v>99</v>
      </c>
      <c r="Q3" s="128" t="s">
        <v>100</v>
      </c>
      <c r="R3" s="128" t="s">
        <v>101</v>
      </c>
      <c r="S3" s="128" t="s">
        <v>102</v>
      </c>
      <c r="T3" s="129" t="s">
        <v>103</v>
      </c>
      <c r="U3" s="128" t="s">
        <v>104</v>
      </c>
      <c r="V3" s="130" t="s">
        <v>105</v>
      </c>
    </row>
    <row r="4" spans="2:22" ht="51.75" customHeight="1" x14ac:dyDescent="0.35">
      <c r="B4" s="92" t="s">
        <v>106</v>
      </c>
      <c r="C4" s="131">
        <v>11</v>
      </c>
      <c r="D4" s="131" t="s">
        <v>77</v>
      </c>
      <c r="E4" s="131">
        <v>10</v>
      </c>
      <c r="F4" s="131" t="s">
        <v>77</v>
      </c>
      <c r="G4" s="131">
        <v>10</v>
      </c>
      <c r="H4" s="131" t="s">
        <v>77</v>
      </c>
      <c r="I4" s="131">
        <v>12</v>
      </c>
      <c r="J4" s="131" t="s">
        <v>77</v>
      </c>
      <c r="K4" s="131">
        <v>13</v>
      </c>
      <c r="L4" s="131" t="s">
        <v>77</v>
      </c>
      <c r="M4" s="131">
        <v>12</v>
      </c>
      <c r="N4" s="131" t="s">
        <v>77</v>
      </c>
      <c r="O4" s="131">
        <v>10</v>
      </c>
      <c r="P4" s="131" t="s">
        <v>77</v>
      </c>
      <c r="Q4" s="131">
        <v>14</v>
      </c>
      <c r="R4" s="131" t="s">
        <v>77</v>
      </c>
      <c r="S4" s="131">
        <v>13</v>
      </c>
      <c r="T4" s="132" t="s">
        <v>77</v>
      </c>
      <c r="U4" s="133">
        <v>13</v>
      </c>
      <c r="V4" s="134" t="s">
        <v>77</v>
      </c>
    </row>
    <row r="5" spans="2:22" ht="47.25" customHeight="1" x14ac:dyDescent="0.35">
      <c r="B5" s="99" t="s">
        <v>107</v>
      </c>
      <c r="C5" s="100">
        <v>10</v>
      </c>
      <c r="D5" s="100">
        <f>ROUND(C5/C$4*100, 2)</f>
        <v>90.91</v>
      </c>
      <c r="E5" s="100">
        <v>9</v>
      </c>
      <c r="F5" s="100">
        <f t="shared" ref="F5:F7" si="0">E5/E$4*100</f>
        <v>90</v>
      </c>
      <c r="G5" s="100">
        <v>9</v>
      </c>
      <c r="H5" s="100">
        <f t="shared" ref="H5:H7" si="1">G5/G$4*100</f>
        <v>90</v>
      </c>
      <c r="I5" s="100">
        <v>10</v>
      </c>
      <c r="J5" s="100">
        <f>I5/I$4*100</f>
        <v>83.333333333333343</v>
      </c>
      <c r="K5" s="100">
        <v>10</v>
      </c>
      <c r="L5" s="100">
        <f>ROUND(K5/K$4*100, 2)</f>
        <v>76.92</v>
      </c>
      <c r="M5" s="100">
        <v>9</v>
      </c>
      <c r="N5" s="100">
        <f t="shared" ref="N5:N7" si="2">M5/M$4*100</f>
        <v>75</v>
      </c>
      <c r="O5" s="100">
        <v>0</v>
      </c>
      <c r="P5" s="100">
        <f t="shared" ref="P5:P7" si="3">O5/O$4*100</f>
        <v>0</v>
      </c>
      <c r="Q5" s="100">
        <v>0</v>
      </c>
      <c r="R5" s="100">
        <f t="shared" ref="R5:R7" si="4">Q5/Q$4*100</f>
        <v>0</v>
      </c>
      <c r="S5" s="100">
        <v>0</v>
      </c>
      <c r="T5" s="135">
        <f>S5/S$4*100</f>
        <v>0</v>
      </c>
      <c r="U5" s="136">
        <v>0</v>
      </c>
      <c r="V5" s="137">
        <f t="shared" ref="V5:V7" si="5">U5/U$4*100</f>
        <v>0</v>
      </c>
    </row>
    <row r="6" spans="2:22" ht="32.25" customHeight="1" x14ac:dyDescent="0.35">
      <c r="B6" s="99" t="s">
        <v>108</v>
      </c>
      <c r="C6" s="100">
        <v>0</v>
      </c>
      <c r="D6" s="100">
        <f>C6/C$4*100</f>
        <v>0</v>
      </c>
      <c r="E6" s="100">
        <v>0</v>
      </c>
      <c r="F6" s="100">
        <f t="shared" si="0"/>
        <v>0</v>
      </c>
      <c r="G6" s="100">
        <v>0</v>
      </c>
      <c r="H6" s="100">
        <f t="shared" si="1"/>
        <v>0</v>
      </c>
      <c r="I6" s="100">
        <v>0</v>
      </c>
      <c r="J6" s="100">
        <f t="shared" ref="J6:J7" si="6">ROUND(I6/I$4*100, 2)</f>
        <v>0</v>
      </c>
      <c r="K6" s="100">
        <v>1</v>
      </c>
      <c r="L6" s="100">
        <f t="shared" ref="L6:L7" si="7">ROUND(K6/K$4*100, 2)</f>
        <v>7.69</v>
      </c>
      <c r="M6" s="100">
        <v>3</v>
      </c>
      <c r="N6" s="100">
        <f t="shared" si="2"/>
        <v>25</v>
      </c>
      <c r="O6" s="100">
        <v>7</v>
      </c>
      <c r="P6" s="100">
        <f t="shared" si="3"/>
        <v>70</v>
      </c>
      <c r="Q6" s="100">
        <v>14</v>
      </c>
      <c r="R6" s="100">
        <f t="shared" si="4"/>
        <v>100</v>
      </c>
      <c r="S6" s="100">
        <v>10</v>
      </c>
      <c r="T6" s="135">
        <f t="shared" ref="T6:T7" si="8">ROUND(S6/S$4*100, 2)</f>
        <v>76.92</v>
      </c>
      <c r="U6" s="136">
        <v>13</v>
      </c>
      <c r="V6" s="137">
        <f t="shared" si="5"/>
        <v>100</v>
      </c>
    </row>
    <row r="7" spans="2:22" ht="49.5" customHeight="1" x14ac:dyDescent="0.35">
      <c r="B7" s="66" t="s">
        <v>109</v>
      </c>
      <c r="C7" s="104">
        <v>1</v>
      </c>
      <c r="D7" s="104">
        <f>ROUND(C7/C$4*100, 2)</f>
        <v>9.09</v>
      </c>
      <c r="E7" s="104">
        <v>1</v>
      </c>
      <c r="F7" s="104">
        <f t="shared" si="0"/>
        <v>10</v>
      </c>
      <c r="G7" s="104">
        <v>1</v>
      </c>
      <c r="H7" s="104">
        <f t="shared" si="1"/>
        <v>10</v>
      </c>
      <c r="I7" s="104">
        <v>2</v>
      </c>
      <c r="J7" s="104">
        <f t="shared" si="6"/>
        <v>16.670000000000002</v>
      </c>
      <c r="K7" s="104">
        <v>2</v>
      </c>
      <c r="L7" s="104">
        <f t="shared" si="7"/>
        <v>15.38</v>
      </c>
      <c r="M7" s="104">
        <v>0</v>
      </c>
      <c r="N7" s="104">
        <f t="shared" si="2"/>
        <v>0</v>
      </c>
      <c r="O7" s="104">
        <v>3</v>
      </c>
      <c r="P7" s="104">
        <f t="shared" si="3"/>
        <v>30</v>
      </c>
      <c r="Q7" s="104">
        <v>0</v>
      </c>
      <c r="R7" s="104">
        <f t="shared" si="4"/>
        <v>0</v>
      </c>
      <c r="S7" s="104">
        <v>3</v>
      </c>
      <c r="T7" s="138">
        <f t="shared" si="8"/>
        <v>23.08</v>
      </c>
      <c r="U7" s="139">
        <v>0</v>
      </c>
      <c r="V7" s="140">
        <f t="shared" si="5"/>
        <v>0</v>
      </c>
    </row>
  </sheetData>
  <pageMargins left="0.7" right="0.7" top="0.75" bottom="0.75" header="0" footer="0"/>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C09"/>
    <pageSetUpPr fitToPage="1"/>
  </sheetPr>
  <dimension ref="B2:C6"/>
  <sheetViews>
    <sheetView workbookViewId="0">
      <selection activeCell="E5" sqref="E5"/>
    </sheetView>
  </sheetViews>
  <sheetFormatPr defaultColWidth="14.453125" defaultRowHeight="15" customHeight="1" x14ac:dyDescent="0.35"/>
  <cols>
    <col min="1" max="1" width="3.453125" customWidth="1"/>
    <col min="2" max="2" width="58.26953125" customWidth="1"/>
    <col min="3" max="3" width="24.1796875" customWidth="1"/>
    <col min="4" max="26" width="9.1796875" customWidth="1"/>
  </cols>
  <sheetData>
    <row r="2" spans="2:3" ht="18" customHeight="1" x14ac:dyDescent="0.35">
      <c r="B2" s="86" t="s">
        <v>110</v>
      </c>
      <c r="C2" s="3"/>
    </row>
    <row r="3" spans="2:3" ht="14.5" x14ac:dyDescent="0.35">
      <c r="B3" s="145" t="s">
        <v>8</v>
      </c>
      <c r="C3" s="146" t="s">
        <v>116</v>
      </c>
    </row>
    <row r="4" spans="2:3" ht="28" x14ac:dyDescent="0.35">
      <c r="B4" s="142" t="s">
        <v>111</v>
      </c>
      <c r="C4" s="143">
        <v>77</v>
      </c>
    </row>
    <row r="5" spans="2:3" ht="28" x14ac:dyDescent="0.35">
      <c r="B5" s="142" t="s">
        <v>112</v>
      </c>
      <c r="C5" s="143">
        <v>67</v>
      </c>
    </row>
    <row r="6" spans="2:3" ht="15" customHeight="1" x14ac:dyDescent="0.35">
      <c r="B6" s="142" t="s">
        <v>113</v>
      </c>
      <c r="C6" s="144">
        <f>C5/C4</f>
        <v>0.87012987012987009</v>
      </c>
    </row>
  </sheetData>
  <conditionalFormatting sqref="C4:C6">
    <cfRule type="expression" dxfId="0" priority="1">
      <formula>$C$5&gt;$C$4</formula>
    </cfRule>
  </conditionalFormatting>
  <pageMargins left="0.7" right="0.7" top="0.75" bottom="0.75" header="0" footer="0"/>
  <pageSetup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defaultColWidth="14.453125" defaultRowHeight="15" customHeight="1" x14ac:dyDescent="0.35"/>
  <cols>
    <col min="1" max="26" width="8.7265625" customWidth="1"/>
  </cols>
  <sheetData>
    <row r="1" spans="1:1" ht="15" customHeight="1" x14ac:dyDescent="0.35">
      <c r="A1" s="141" t="s">
        <v>114</v>
      </c>
    </row>
    <row r="2" spans="1:1" ht="15" customHeight="1" x14ac:dyDescent="0.35">
      <c r="A2" s="141" t="s">
        <v>115</v>
      </c>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Program Disclosures</vt:lpstr>
      <vt:lpstr>Time to Completion</vt:lpstr>
      <vt:lpstr>Program Costs</vt:lpstr>
      <vt:lpstr>Internships</vt:lpstr>
      <vt:lpstr>Attrition</vt:lpstr>
      <vt:lpstr>Licensure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Gioia, Sarah</dc:creator>
  <cp:lastModifiedBy>Jennifer Lerner</cp:lastModifiedBy>
  <dcterms:created xsi:type="dcterms:W3CDTF">2012-01-26T19:32:49Z</dcterms:created>
  <dcterms:modified xsi:type="dcterms:W3CDTF">2024-09-26T20:08:54Z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